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Data Fajar DS\SAILING SCHEDULE\"/>
    </mc:Choice>
  </mc:AlternateContent>
  <xr:revisionPtr revIDLastSave="0" documentId="13_ncr:1_{A17A2BC9-C3E4-4647-B823-44794C19D729}" xr6:coauthVersionLast="36" xr6:coauthVersionMax="47" xr10:uidLastSave="{00000000-0000-0000-0000-000000000000}"/>
  <bookViews>
    <workbookView xWindow="0" yWindow="0" windowWidth="20490" windowHeight="7545" firstSheet="2" activeTab="2" xr2:uid="{00000000-000D-0000-FFFF-FFFF00000000}"/>
  </bookViews>
  <sheets>
    <sheet name="JAN 22" sheetId="25" state="hidden" r:id="rId1"/>
    <sheet name="Feb 22" sheetId="26" state="hidden" r:id="rId2"/>
    <sheet name="SCHEDULE LCL IMPORT " sheetId="28" r:id="rId3"/>
    <sheet name="EXPORT SHA &amp; HKG-" sheetId="29" r:id="rId4"/>
    <sheet name="SCHEDULE LCL EXPORT" sheetId="30" r:id="rId5"/>
  </sheets>
  <calcPr calcId="191029"/>
</workbook>
</file>

<file path=xl/calcChain.xml><?xml version="1.0" encoding="utf-8"?>
<calcChain xmlns="http://schemas.openxmlformats.org/spreadsheetml/2006/main">
  <c r="O86" i="30" l="1"/>
  <c r="P86" i="30"/>
  <c r="O87" i="30"/>
  <c r="P87" i="30"/>
  <c r="O88" i="30"/>
  <c r="P88" i="30"/>
  <c r="O89" i="30"/>
  <c r="P89" i="30"/>
  <c r="O90" i="30"/>
  <c r="P90" i="30"/>
  <c r="J86" i="30"/>
  <c r="J87" i="30"/>
  <c r="J88" i="30"/>
  <c r="J89" i="30"/>
  <c r="J90" i="30"/>
  <c r="D94" i="30"/>
  <c r="F94" i="30"/>
  <c r="G94" i="30" s="1"/>
  <c r="H94" i="30" s="1"/>
  <c r="D95" i="30"/>
  <c r="F95" i="30"/>
  <c r="G95" i="30" s="1"/>
  <c r="H95" i="30" s="1"/>
  <c r="D96" i="30"/>
  <c r="F96" i="30"/>
  <c r="G96" i="30" s="1"/>
  <c r="H96" i="30" s="1"/>
  <c r="D97" i="30"/>
  <c r="F97" i="30"/>
  <c r="G97" i="30" s="1"/>
  <c r="H97" i="30" s="1"/>
  <c r="D98" i="30"/>
  <c r="F98" i="30"/>
  <c r="G98" i="30" s="1"/>
  <c r="H98" i="30" s="1"/>
  <c r="D86" i="30"/>
  <c r="F86" i="30"/>
  <c r="D87" i="30"/>
  <c r="F87" i="30"/>
  <c r="D88" i="30"/>
  <c r="F88" i="30"/>
  <c r="D89" i="30"/>
  <c r="F89" i="30"/>
  <c r="D90" i="30"/>
  <c r="F90" i="30"/>
  <c r="R78" i="30"/>
  <c r="T78" i="30"/>
  <c r="R79" i="30"/>
  <c r="T79" i="30"/>
  <c r="R80" i="30"/>
  <c r="T80" i="30"/>
  <c r="R81" i="30"/>
  <c r="T81" i="30"/>
  <c r="R82" i="30"/>
  <c r="T82" i="30"/>
  <c r="K78" i="30"/>
  <c r="M78" i="30"/>
  <c r="K79" i="30"/>
  <c r="M79" i="30"/>
  <c r="K80" i="30"/>
  <c r="M80" i="30"/>
  <c r="K81" i="30"/>
  <c r="M81" i="30"/>
  <c r="K82" i="30"/>
  <c r="M82" i="30"/>
  <c r="D78" i="30"/>
  <c r="F78" i="30"/>
  <c r="D79" i="30"/>
  <c r="F79" i="30"/>
  <c r="D80" i="30"/>
  <c r="F80" i="30"/>
  <c r="D81" i="30"/>
  <c r="F81" i="30"/>
  <c r="D82" i="30"/>
  <c r="F82" i="30"/>
  <c r="R70" i="30"/>
  <c r="T70" i="30"/>
  <c r="R71" i="30"/>
  <c r="T71" i="30"/>
  <c r="R72" i="30"/>
  <c r="T72" i="30"/>
  <c r="R73" i="30"/>
  <c r="T73" i="30"/>
  <c r="R74" i="30"/>
  <c r="T74" i="30"/>
  <c r="K70" i="30"/>
  <c r="M70" i="30"/>
  <c r="K71" i="30"/>
  <c r="M71" i="30"/>
  <c r="K72" i="30"/>
  <c r="M72" i="30"/>
  <c r="K73" i="30"/>
  <c r="M73" i="30"/>
  <c r="K74" i="30"/>
  <c r="M74" i="30"/>
  <c r="D70" i="30"/>
  <c r="F70" i="30"/>
  <c r="D71" i="30"/>
  <c r="F71" i="30"/>
  <c r="D72" i="30"/>
  <c r="F72" i="30"/>
  <c r="D73" i="30"/>
  <c r="F73" i="30"/>
  <c r="D74" i="30"/>
  <c r="F74" i="30"/>
  <c r="P65" i="30"/>
  <c r="P64" i="30"/>
  <c r="P63" i="30"/>
  <c r="P62" i="30"/>
  <c r="P61" i="30"/>
  <c r="D61" i="30"/>
  <c r="I61" i="30"/>
  <c r="J61" i="30"/>
  <c r="D62" i="30"/>
  <c r="I62" i="30"/>
  <c r="J62" i="30"/>
  <c r="D63" i="30"/>
  <c r="I63" i="30"/>
  <c r="J63" i="30"/>
  <c r="D64" i="30"/>
  <c r="I64" i="30"/>
  <c r="J64" i="30"/>
  <c r="D65" i="30"/>
  <c r="I65" i="30"/>
  <c r="J65" i="30"/>
  <c r="R53" i="30"/>
  <c r="T53" i="30"/>
  <c r="S54" i="30"/>
  <c r="T54" i="30" s="1"/>
  <c r="K53" i="30"/>
  <c r="M53" i="30"/>
  <c r="K54" i="30"/>
  <c r="L54" i="30"/>
  <c r="M54" i="30"/>
  <c r="L55" i="30"/>
  <c r="K55" i="30" s="1"/>
  <c r="D53" i="30"/>
  <c r="F53" i="30"/>
  <c r="D54" i="30"/>
  <c r="F54" i="30"/>
  <c r="D55" i="30"/>
  <c r="F55" i="30"/>
  <c r="D56" i="30"/>
  <c r="F56" i="30"/>
  <c r="D57" i="30"/>
  <c r="F57" i="30"/>
  <c r="R45" i="30"/>
  <c r="T45" i="30"/>
  <c r="R46" i="30"/>
  <c r="T46" i="30"/>
  <c r="R47" i="30"/>
  <c r="T47" i="30"/>
  <c r="R48" i="30"/>
  <c r="T48" i="30"/>
  <c r="R49" i="30"/>
  <c r="T49" i="30"/>
  <c r="K45" i="30"/>
  <c r="M45" i="30"/>
  <c r="K46" i="30"/>
  <c r="M46" i="30"/>
  <c r="K47" i="30"/>
  <c r="M47" i="30"/>
  <c r="K48" i="30"/>
  <c r="M48" i="30"/>
  <c r="K49" i="30"/>
  <c r="M49" i="30"/>
  <c r="D45" i="30"/>
  <c r="F45" i="30"/>
  <c r="D46" i="30"/>
  <c r="F46" i="30"/>
  <c r="D47" i="30"/>
  <c r="F47" i="30"/>
  <c r="D48" i="30"/>
  <c r="F48" i="30"/>
  <c r="D49" i="30"/>
  <c r="F49" i="30"/>
  <c r="R37" i="30"/>
  <c r="T37" i="30"/>
  <c r="R38" i="30"/>
  <c r="T38" i="30"/>
  <c r="R39" i="30"/>
  <c r="T39" i="30"/>
  <c r="R40" i="30"/>
  <c r="T40" i="30"/>
  <c r="R41" i="30"/>
  <c r="T41" i="30"/>
  <c r="M41" i="30"/>
  <c r="K41" i="30"/>
  <c r="M40" i="30"/>
  <c r="K40" i="30"/>
  <c r="M39" i="30"/>
  <c r="K39" i="30"/>
  <c r="M38" i="30"/>
  <c r="K38" i="30"/>
  <c r="M37" i="30"/>
  <c r="K37" i="30"/>
  <c r="D37" i="30"/>
  <c r="F37" i="30"/>
  <c r="D38" i="30"/>
  <c r="F38" i="30"/>
  <c r="D39" i="30"/>
  <c r="F39" i="30"/>
  <c r="D40" i="30"/>
  <c r="F40" i="30"/>
  <c r="D41" i="30"/>
  <c r="F41" i="30"/>
  <c r="N29" i="30"/>
  <c r="S29" i="30"/>
  <c r="T29" i="30"/>
  <c r="N30" i="30"/>
  <c r="S30" i="30"/>
  <c r="T30" i="30"/>
  <c r="N31" i="30"/>
  <c r="S31" i="30"/>
  <c r="T31" i="30"/>
  <c r="N32" i="30"/>
  <c r="S32" i="30"/>
  <c r="T32" i="30"/>
  <c r="N33" i="30"/>
  <c r="S33" i="30"/>
  <c r="T33" i="30"/>
  <c r="N21" i="30"/>
  <c r="S21" i="30"/>
  <c r="T21" i="30"/>
  <c r="N22" i="30"/>
  <c r="S22" i="30"/>
  <c r="T22" i="30"/>
  <c r="N23" i="30"/>
  <c r="S23" i="30"/>
  <c r="T23" i="30"/>
  <c r="N24" i="30"/>
  <c r="S24" i="30"/>
  <c r="T24" i="30"/>
  <c r="N25" i="30"/>
  <c r="S25" i="30"/>
  <c r="T25" i="30"/>
  <c r="N13" i="30"/>
  <c r="S13" i="30"/>
  <c r="T13" i="30"/>
  <c r="N14" i="30"/>
  <c r="S14" i="30"/>
  <c r="T14" i="30"/>
  <c r="N15" i="30"/>
  <c r="S15" i="30"/>
  <c r="T15" i="30"/>
  <c r="N16" i="30"/>
  <c r="S16" i="30"/>
  <c r="T16" i="30"/>
  <c r="N17" i="30"/>
  <c r="S17" i="30"/>
  <c r="T17" i="30"/>
  <c r="D13" i="30"/>
  <c r="I13" i="30"/>
  <c r="J13" i="30"/>
  <c r="D14" i="30"/>
  <c r="I14" i="30"/>
  <c r="J14" i="30"/>
  <c r="D15" i="30"/>
  <c r="I15" i="30"/>
  <c r="J15" i="30"/>
  <c r="D16" i="30"/>
  <c r="I16" i="30"/>
  <c r="J16" i="30"/>
  <c r="D17" i="30"/>
  <c r="I17" i="30"/>
  <c r="J17" i="30"/>
  <c r="S55" i="30" l="1"/>
  <c r="R54" i="30"/>
  <c r="M55" i="30"/>
  <c r="L56" i="30"/>
  <c r="S65" i="30"/>
  <c r="S64" i="30"/>
  <c r="S63" i="30"/>
  <c r="S62" i="30"/>
  <c r="S61" i="30"/>
  <c r="R55" i="30" l="1"/>
  <c r="S56" i="30"/>
  <c r="T55" i="30"/>
  <c r="K56" i="30"/>
  <c r="L57" i="30"/>
  <c r="M56" i="30"/>
  <c r="R56" i="30" l="1"/>
  <c r="S57" i="30"/>
  <c r="T56" i="30"/>
  <c r="M57" i="30"/>
  <c r="K57" i="30"/>
  <c r="T57" i="30" l="1"/>
  <c r="R57" i="30"/>
</calcChain>
</file>

<file path=xl/sharedStrings.xml><?xml version="1.0" encoding="utf-8"?>
<sst xmlns="http://schemas.openxmlformats.org/spreadsheetml/2006/main" count="1361" uniqueCount="616">
  <si>
    <t>PORT</t>
  </si>
  <si>
    <t>VESSEL</t>
  </si>
  <si>
    <t>VOYAGE</t>
  </si>
  <si>
    <t>Detail Shipment</t>
  </si>
  <si>
    <t>Closing Time</t>
  </si>
  <si>
    <t>ETD</t>
  </si>
  <si>
    <t>ETA</t>
  </si>
  <si>
    <t>KEELUNG</t>
  </si>
  <si>
    <t>VOY</t>
  </si>
  <si>
    <t>CFS</t>
  </si>
  <si>
    <t>TAICHUNG</t>
  </si>
  <si>
    <t>KAOHSIUNG</t>
  </si>
  <si>
    <t>PORT THAILAND</t>
  </si>
  <si>
    <t>ITALY / GENOA</t>
  </si>
  <si>
    <t>BUSAN/ KOREA</t>
  </si>
  <si>
    <t>HAIPHONG</t>
  </si>
  <si>
    <t>PORT KLANG</t>
  </si>
  <si>
    <t>PORT SINGAPORE</t>
  </si>
  <si>
    <t>NHAVA SHEVA</t>
  </si>
  <si>
    <t>OSAKA,KOBE</t>
  </si>
  <si>
    <t>TOKYO, YOKOHAMA</t>
  </si>
  <si>
    <t>TIANJIN</t>
  </si>
  <si>
    <t xml:space="preserve">XIAMEN </t>
  </si>
  <si>
    <t>GUANGZHOU</t>
  </si>
  <si>
    <t xml:space="preserve">SHENZHEN </t>
  </si>
  <si>
    <t>HONGKONG</t>
  </si>
  <si>
    <t>NINGBO</t>
  </si>
  <si>
    <t>QINGDAO</t>
  </si>
  <si>
    <t>SHANGHAI</t>
  </si>
  <si>
    <t>SATURDAY</t>
  </si>
  <si>
    <t>WEDNESDAY</t>
  </si>
  <si>
    <t>EVER BASIS</t>
  </si>
  <si>
    <t>NYK FUSHIMI</t>
  </si>
  <si>
    <t>HF SPIRIT</t>
  </si>
  <si>
    <t>KMTC SURABAYA</t>
  </si>
  <si>
    <t>HYUNDAI SUPREME</t>
  </si>
  <si>
    <t>LAEM CHABANG / BANGKOK</t>
  </si>
  <si>
    <t xml:space="preserve">HO CHI MINH </t>
  </si>
  <si>
    <t>SITC DANANG</t>
  </si>
  <si>
    <t>ALLEGORIA</t>
  </si>
  <si>
    <t>KMTC XIAMEN</t>
  </si>
  <si>
    <t>MERATUS TOMINI</t>
  </si>
  <si>
    <t>SITC ULSAN</t>
  </si>
  <si>
    <t>SITC SHEKOU</t>
  </si>
  <si>
    <t>EVER BOOMY</t>
  </si>
  <si>
    <t>SITC SEMARANG</t>
  </si>
  <si>
    <t>KMTC DALIAN</t>
  </si>
  <si>
    <t>2110S</t>
  </si>
  <si>
    <t>2112S</t>
  </si>
  <si>
    <t>BROOKLYN BRIDGE</t>
  </si>
  <si>
    <t>TOKYO NO SERVICE DIRECT</t>
  </si>
  <si>
    <t>JAKARTA VOYAGER</t>
  </si>
  <si>
    <t>EVER BRACE</t>
  </si>
  <si>
    <t>DALIAN</t>
  </si>
  <si>
    <t>HYUNDAI DYNASTY</t>
  </si>
  <si>
    <t>2111S</t>
  </si>
  <si>
    <t>WIDE HOTEL</t>
  </si>
  <si>
    <t>HAPPY LUCKY</t>
  </si>
  <si>
    <t>OOCL AUSTRALIA</t>
  </si>
  <si>
    <t>VELA</t>
  </si>
  <si>
    <t>OOCL JAKARTA</t>
  </si>
  <si>
    <t xml:space="preserve">EVER BLESS </t>
  </si>
  <si>
    <t>133S</t>
  </si>
  <si>
    <t>109S</t>
  </si>
  <si>
    <t>XIN HUI ZHOU</t>
  </si>
  <si>
    <t>XIN QUAN ZHOU</t>
  </si>
  <si>
    <t>COSCO DURBAN</t>
  </si>
  <si>
    <t>COSCO HAIFA</t>
  </si>
  <si>
    <t>T B A</t>
  </si>
  <si>
    <t>OOCL NEW ZEALAND</t>
  </si>
  <si>
    <t>023S</t>
  </si>
  <si>
    <t>BLANK SAILING</t>
  </si>
  <si>
    <t>VLADIVOSTOK</t>
  </si>
  <si>
    <t>KMTC PENANG</t>
  </si>
  <si>
    <t>KMTC SEOUL</t>
  </si>
  <si>
    <t>RIO GRANDE</t>
  </si>
  <si>
    <t>KMTC MANILA</t>
  </si>
  <si>
    <t>SCHEDULE IMPORT JAN 2022</t>
  </si>
  <si>
    <t>SPIRIT OF CAPE TOWN</t>
  </si>
  <si>
    <t>004S</t>
  </si>
  <si>
    <t xml:space="preserve">BAI CHAY BRIDGE </t>
  </si>
  <si>
    <t>103S</t>
  </si>
  <si>
    <t>CSCL LIMA</t>
  </si>
  <si>
    <t>122S</t>
  </si>
  <si>
    <t>104S</t>
  </si>
  <si>
    <t>123S</t>
  </si>
  <si>
    <t>0966-061A</t>
  </si>
  <si>
    <t>EVER BOARD</t>
  </si>
  <si>
    <t>0967-040A</t>
  </si>
  <si>
    <t>0968-046A</t>
  </si>
  <si>
    <t>0969-037A</t>
  </si>
  <si>
    <t>108S</t>
  </si>
  <si>
    <t>216S</t>
  </si>
  <si>
    <t>264S</t>
  </si>
  <si>
    <t>006S</t>
  </si>
  <si>
    <t>051S</t>
  </si>
  <si>
    <t>134S</t>
  </si>
  <si>
    <t>MILANO BRIDGE</t>
  </si>
  <si>
    <t>017E</t>
  </si>
  <si>
    <t>ONE MANCHESTER</t>
  </si>
  <si>
    <t>030E</t>
  </si>
  <si>
    <t>ONE MILLAU</t>
  </si>
  <si>
    <t>032E</t>
  </si>
  <si>
    <t>0099S</t>
  </si>
  <si>
    <t>ALABAMA</t>
  </si>
  <si>
    <t>0022S</t>
  </si>
  <si>
    <t>0118S</t>
  </si>
  <si>
    <t>2201S</t>
  </si>
  <si>
    <t>PORT KLANG VOYAGER</t>
  </si>
  <si>
    <t>2202S</t>
  </si>
  <si>
    <t>BAOHANG</t>
  </si>
  <si>
    <t>2204S</t>
  </si>
  <si>
    <t xml:space="preserve">KMTC SEOUL </t>
  </si>
  <si>
    <t xml:space="preserve">KMTC PENANG </t>
  </si>
  <si>
    <t>CTP GOLDEN</t>
  </si>
  <si>
    <t>35E21</t>
  </si>
  <si>
    <t>MERATUS GORONTALO</t>
  </si>
  <si>
    <t xml:space="preserve">ARICA BRIDGE </t>
  </si>
  <si>
    <t>196S</t>
  </si>
  <si>
    <t>CMA CGM SAVANNAH</t>
  </si>
  <si>
    <t>0KRMRW</t>
  </si>
  <si>
    <t>DERBY D</t>
  </si>
  <si>
    <t>0KRMVW</t>
  </si>
  <si>
    <t>JONATHAN SWIFT</t>
  </si>
  <si>
    <t>0KRMZW</t>
  </si>
  <si>
    <t>MOL SUCCESS</t>
  </si>
  <si>
    <t>132S</t>
  </si>
  <si>
    <t>FORTUNE TRADER</t>
  </si>
  <si>
    <t>TBN</t>
  </si>
  <si>
    <t>2128S</t>
  </si>
  <si>
    <t>KMTC SHANGHAI</t>
  </si>
  <si>
    <t>V.0962-029B</t>
  </si>
  <si>
    <t xml:space="preserve">EVER BLOOM  </t>
  </si>
  <si>
    <t>V.0965-049B</t>
  </si>
  <si>
    <t xml:space="preserve">EVER BRACE  </t>
  </si>
  <si>
    <t>V.0966-061B</t>
  </si>
  <si>
    <t>SPECTRUM N</t>
  </si>
  <si>
    <t>024S</t>
  </si>
  <si>
    <t>OOCL BELGIUM</t>
  </si>
  <si>
    <t>562S</t>
  </si>
  <si>
    <t>140S</t>
  </si>
  <si>
    <t>090S</t>
  </si>
  <si>
    <t>156S</t>
  </si>
  <si>
    <t>100S</t>
  </si>
  <si>
    <t>KMTC CHENNAI</t>
  </si>
  <si>
    <t>HYYUNDAI DYNASTY</t>
  </si>
  <si>
    <t>0100S</t>
  </si>
  <si>
    <t>SCHEDULE IMPORT FEB 2022</t>
  </si>
  <si>
    <t>265S</t>
  </si>
  <si>
    <t>141S</t>
  </si>
  <si>
    <t>198S</t>
  </si>
  <si>
    <t>199S</t>
  </si>
  <si>
    <t>200S</t>
  </si>
  <si>
    <t>JEBEL ALI</t>
  </si>
  <si>
    <t>016E</t>
  </si>
  <si>
    <t>ZENITH LUMOS</t>
  </si>
  <si>
    <t>002E</t>
  </si>
  <si>
    <t>026E</t>
  </si>
  <si>
    <t>NORTH BRIDGE</t>
  </si>
  <si>
    <t>0038S</t>
  </si>
  <si>
    <t xml:space="preserve">KMTC JEBEL ALI </t>
  </si>
  <si>
    <t>2101S</t>
  </si>
  <si>
    <t xml:space="preserve">POSEN </t>
  </si>
  <si>
    <t xml:space="preserve">HONGKONG BRIDGE </t>
  </si>
  <si>
    <t>0057S</t>
  </si>
  <si>
    <t>AS CONSTANTINA</t>
  </si>
  <si>
    <t>2102S</t>
  </si>
  <si>
    <t>011S</t>
  </si>
  <si>
    <t>T.B.N</t>
  </si>
  <si>
    <t>AS COLUMBIA</t>
  </si>
  <si>
    <t>0042S</t>
  </si>
  <si>
    <t>KMTC JEBEL ALI</t>
  </si>
  <si>
    <t>WISDOM GRACE</t>
  </si>
  <si>
    <t>2104S</t>
  </si>
  <si>
    <t xml:space="preserve"> HF SPIRIT</t>
  </si>
  <si>
    <t>SITC INCHON</t>
  </si>
  <si>
    <t>2106S</t>
  </si>
  <si>
    <t>KENT TRADER</t>
  </si>
  <si>
    <t>18 deb</t>
  </si>
  <si>
    <t>TET HOLIDAY</t>
  </si>
  <si>
    <t>WAN HAI 516</t>
  </si>
  <si>
    <t>057S</t>
  </si>
  <si>
    <t>058S</t>
  </si>
  <si>
    <t>CMA CGM TARPON</t>
  </si>
  <si>
    <t>0QY3ZS1NC</t>
  </si>
  <si>
    <t>BAI CHAY BRIDGE</t>
  </si>
  <si>
    <t>105S</t>
  </si>
  <si>
    <t>AS CARINTHIA</t>
  </si>
  <si>
    <t>025S</t>
  </si>
  <si>
    <t>106S</t>
  </si>
  <si>
    <t>007S</t>
  </si>
  <si>
    <t>052S</t>
  </si>
  <si>
    <t>GSL ELIZABETH</t>
  </si>
  <si>
    <t>008S</t>
  </si>
  <si>
    <t>113S</t>
  </si>
  <si>
    <t xml:space="preserve">KMTC CHENNAI </t>
  </si>
  <si>
    <t>0066S</t>
  </si>
  <si>
    <t xml:space="preserve">XIN HUI ZHOU </t>
  </si>
  <si>
    <t>157S</t>
  </si>
  <si>
    <t xml:space="preserve">XIN QUN ZHOU </t>
  </si>
  <si>
    <t>SITC DECHENG</t>
  </si>
  <si>
    <t>2206S</t>
  </si>
  <si>
    <t>0119S</t>
  </si>
  <si>
    <t>0101S</t>
  </si>
  <si>
    <t xml:space="preserve">OOCL NEW ZEALAND </t>
  </si>
  <si>
    <t xml:space="preserve">VELA </t>
  </si>
  <si>
    <t>WAN HAI 321</t>
  </si>
  <si>
    <t>S011</t>
  </si>
  <si>
    <t>WAN HAI 215</t>
  </si>
  <si>
    <t>S594</t>
  </si>
  <si>
    <t>BEIJING BRIDGE</t>
  </si>
  <si>
    <t>S003</t>
  </si>
  <si>
    <t>0968-046B</t>
  </si>
  <si>
    <t>WAN HAI 216</t>
  </si>
  <si>
    <t>S410</t>
  </si>
  <si>
    <t>PEARL RIVER BRIDGE</t>
  </si>
  <si>
    <t>S159</t>
  </si>
  <si>
    <t>0969-037B</t>
  </si>
  <si>
    <t>WAN HAI 283</t>
  </si>
  <si>
    <t>S024</t>
  </si>
  <si>
    <t>S012</t>
  </si>
  <si>
    <t>EVER BLESS</t>
  </si>
  <si>
    <t>0970-030B</t>
  </si>
  <si>
    <t>S595</t>
  </si>
  <si>
    <t>OOCL ZHOUSHAN</t>
  </si>
  <si>
    <t>240S</t>
  </si>
  <si>
    <t>110S</t>
  </si>
  <si>
    <t>2203S</t>
  </si>
  <si>
    <t>WAN HAI 223</t>
  </si>
  <si>
    <t>S368</t>
  </si>
  <si>
    <t>NIL</t>
  </si>
  <si>
    <t>HENG HUI 5</t>
  </si>
  <si>
    <t>0QAAVS</t>
  </si>
  <si>
    <t>SPIL CITRA</t>
  </si>
  <si>
    <t>0QAAXS</t>
  </si>
  <si>
    <t>BOMAR RENAISSANCE</t>
  </si>
  <si>
    <t>0QAAZS</t>
  </si>
  <si>
    <t>MARINA JADE</t>
  </si>
  <si>
    <t>HEUNG-A HOCHIMINH</t>
  </si>
  <si>
    <t>VASI MOON</t>
  </si>
  <si>
    <t>CHENNAI</t>
  </si>
  <si>
    <t>VANCOUVER</t>
  </si>
  <si>
    <t>OOCL NORFOLK</t>
  </si>
  <si>
    <t>NAGOYA TOWER</t>
  </si>
  <si>
    <t>SPIL KARTINI</t>
  </si>
  <si>
    <t>INCRES</t>
  </si>
  <si>
    <t>SINAR SIGLI</t>
  </si>
  <si>
    <t>WAN HAI 351</t>
  </si>
  <si>
    <t>WAN HAI 377</t>
  </si>
  <si>
    <t>SINAR SANUR</t>
  </si>
  <si>
    <t>KWANGYANG VOYAGER</t>
  </si>
  <si>
    <t>INTERASIA ENHANCE</t>
  </si>
  <si>
    <t>HIGHWAY</t>
  </si>
  <si>
    <t>ORIENTAL BRIGHT</t>
  </si>
  <si>
    <t>SINAR BANGKA</t>
  </si>
  <si>
    <t>KMTC YOKOHAMA</t>
  </si>
  <si>
    <t>NYK DAEDALUS</t>
  </si>
  <si>
    <t xml:space="preserve">HYUNDAI UNITY </t>
  </si>
  <si>
    <t xml:space="preserve">KOTA SEJATI </t>
  </si>
  <si>
    <t>KMTC SHIMIZU</t>
  </si>
  <si>
    <t>KMTC HOCHIMINH</t>
  </si>
  <si>
    <t>BELAWAN</t>
  </si>
  <si>
    <t>SAWASDEE ALTAIR</t>
  </si>
  <si>
    <t>SHANGHAI VOYAGER</t>
  </si>
  <si>
    <t>PT. FPS Indonesia</t>
  </si>
  <si>
    <t>Graha ISKA 165, 8th Fl | Jl. Pramuka Raya No. 165 Jakarta 10570 Indonesia</t>
  </si>
  <si>
    <t xml:space="preserve">T : +6221-42800909 ||  F: +6221-42800505 || W : www.fps-id.com </t>
  </si>
  <si>
    <t xml:space="preserve">IMPORT SCHEDULE </t>
  </si>
  <si>
    <t xml:space="preserve">SINGAPORE </t>
  </si>
  <si>
    <t>KOREA (BUSAN)</t>
  </si>
  <si>
    <t>PORT THAILAND (LAIM CHABANG)</t>
  </si>
  <si>
    <t xml:space="preserve">QINGDAO </t>
  </si>
  <si>
    <t>SHENZHEN</t>
  </si>
  <si>
    <t>OSAKA, KOBE</t>
  </si>
  <si>
    <t>TOKYO, YOKOHAMA ( no direct service )</t>
  </si>
  <si>
    <t xml:space="preserve">ITALY - GENOA </t>
  </si>
  <si>
    <t># SCHEDULE SUBJECT TO CHANGE OR DELAY WITH / WITHOUT PRIOR NOTICE #</t>
  </si>
  <si>
    <t>SAILING SCHEDULE _ LCL EXPORT</t>
  </si>
  <si>
    <t>UPDATE : 15-01-2026 @09,51</t>
  </si>
  <si>
    <t>JKT TIME</t>
  </si>
  <si>
    <t>Note : SUBJECT TO CHANGE WITH OR WITHOUT PRIOR NOTICE</t>
  </si>
  <si>
    <t>CONTAINER FREIGHT STATION</t>
  </si>
  <si>
    <t>HONG KONG</t>
  </si>
  <si>
    <t>SHANGHAI &amp; HONG KONG</t>
  </si>
  <si>
    <t>Addrs W/H :</t>
  </si>
  <si>
    <t>DETAIL KONSOLIDATOR :</t>
  </si>
  <si>
    <t>FEEDER</t>
  </si>
  <si>
    <t>DOC CUT OFF</t>
  </si>
  <si>
    <t>CUT OFF CFS</t>
  </si>
  <si>
    <t>ETD JKT</t>
  </si>
  <si>
    <t>ETA HKG</t>
  </si>
  <si>
    <t>Gudang SPM (Segara Pasifik Maju)</t>
  </si>
  <si>
    <t>KATEGORI : 1</t>
  </si>
  <si>
    <t>Jl Raya Cakung Cilincing CK-59</t>
  </si>
  <si>
    <t>NPWP : 01.318.779.4-058.000</t>
  </si>
  <si>
    <t>https://maps.app.goo.gl/c9j9iaLf2PHhK2T47?g_st=aw</t>
  </si>
  <si>
    <t>NITKU : 0013 1877 9405 8000 0000 00</t>
  </si>
  <si>
    <t xml:space="preserve">NAMA : SEGARA PACIFIC MAJU </t>
  </si>
  <si>
    <t>ALAMAT : JL CAKUNG CILINCING CK-59, SEMPER BARAT,</t>
  </si>
  <si>
    <t>CILINCING, KOTA ADM. JAKARTA UTARA, DKI JAKARTA, 14130</t>
  </si>
  <si>
    <t>Notice : Proforma Schedule</t>
  </si>
  <si>
    <t>Subject to change with or without prior notice.</t>
  </si>
  <si>
    <t>Due to ongoing current situation over the world,</t>
  </si>
  <si>
    <t>ETA SHA</t>
  </si>
  <si>
    <t xml:space="preserve">We can't guarantee transit time at any port. </t>
  </si>
  <si>
    <t>Thank you in advance for your tolerance in this matter.</t>
  </si>
  <si>
    <t xml:space="preserve">  # SCHEDULE SUBJECT TO CHANGE OR DELAY WITH / WITHOUT PRIOR NOTICE #</t>
  </si>
  <si>
    <t>COLOMBO</t>
  </si>
  <si>
    <t>SOUTHAMPTON</t>
  </si>
  <si>
    <t>STF / CLS</t>
  </si>
  <si>
    <t>CONNECTING</t>
  </si>
  <si>
    <t>ETD SIN</t>
  </si>
  <si>
    <t>ETA CMB</t>
  </si>
  <si>
    <t>ETA SOU</t>
  </si>
  <si>
    <t>019W</t>
  </si>
  <si>
    <t>OOCL NAGOYA</t>
  </si>
  <si>
    <t>HAMBURG</t>
  </si>
  <si>
    <t>ETA JEA</t>
  </si>
  <si>
    <t>ETA HAM</t>
  </si>
  <si>
    <t>CHITTAGONG</t>
  </si>
  <si>
    <t>YANGON</t>
  </si>
  <si>
    <t>ETA CGP</t>
  </si>
  <si>
    <t>ETA YGN</t>
  </si>
  <si>
    <t>ALS SUMIRE</t>
  </si>
  <si>
    <t>BUSAN</t>
  </si>
  <si>
    <t>SINGAPORE</t>
  </si>
  <si>
    <t>ETA BSN</t>
  </si>
  <si>
    <t>ETA SIN</t>
  </si>
  <si>
    <t>TIANJIN VOYAGER</t>
  </si>
  <si>
    <t>KMTC NHAVA SHEVA</t>
  </si>
  <si>
    <t>2602N</t>
  </si>
  <si>
    <t>HOCHIMINH</t>
  </si>
  <si>
    <t>NORTH MANILA</t>
  </si>
  <si>
    <t>ETA HCM</t>
  </si>
  <si>
    <t>ETA MNL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</si>
  <si>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</si>
  <si>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CMA CGM HONG KONG</t>
  </si>
  <si>
    <t>PORT KELANG</t>
  </si>
  <si>
    <t>BANGKOK PAT</t>
  </si>
  <si>
    <t>LAEM CHABANG</t>
  </si>
  <si>
    <t>ETA PKG</t>
  </si>
  <si>
    <t>ETA BKK</t>
  </si>
  <si>
    <t>ETA LCB</t>
  </si>
  <si>
    <t>CTP GOLDEN</t>
  </si>
  <si>
    <t>ETA MAA</t>
  </si>
  <si>
    <t>ETA NSA</t>
  </si>
  <si>
    <t>WAN HAI 366</t>
  </si>
  <si>
    <t>W045</t>
  </si>
  <si>
    <t>WAN HAI 361</t>
  </si>
  <si>
    <t xml:space="preserve">                                                     </t>
  </si>
  <si>
    <t xml:space="preserve">                                                                                              </t>
  </si>
  <si>
    <t>NAGOYA</t>
  </si>
  <si>
    <t>ETA HPH</t>
  </si>
  <si>
    <t>ETA NGO</t>
  </si>
  <si>
    <t>ETA KEE</t>
  </si>
  <si>
    <t>XIN BEI LUN</t>
  </si>
  <si>
    <t>YM EFFICIENCY</t>
  </si>
  <si>
    <t>COSCO HOUSTON</t>
  </si>
  <si>
    <t>2603N</t>
  </si>
  <si>
    <t>SEASPAN EMERALD</t>
  </si>
  <si>
    <t xml:space="preserve"> </t>
  </si>
  <si>
    <t>KOBE</t>
  </si>
  <si>
    <t>TOKYO</t>
  </si>
  <si>
    <t>YOKOHAMA</t>
  </si>
  <si>
    <t>ETA UKB</t>
  </si>
  <si>
    <t>ETA TYO</t>
  </si>
  <si>
    <t>ETA YOK</t>
  </si>
  <si>
    <t>OSAKA</t>
  </si>
  <si>
    <t>KARACHI</t>
  </si>
  <si>
    <t>ETA OSA</t>
  </si>
  <si>
    <t>ETA KHI</t>
  </si>
  <si>
    <t>BRISBANE / SYDNEY / MELBOURNE</t>
  </si>
  <si>
    <t>WAREHOUSE: SINGAPORE, HONGKONG, HAIPHONG, EUROPE PORT, YANGON, BUSAN, KARACHI, KEELUNG, SHANGHAI, BANGKOK, DUBAI</t>
  </si>
  <si>
    <t>ETA BNE</t>
  </si>
  <si>
    <t>ETA SYD</t>
  </si>
  <si>
    <t>ETA MEL</t>
  </si>
  <si>
    <t>JAPAN MAIN PORT, MANILA, NHAVA SHEVA, CHENNAI, PORTKLANG, LAEM CHABANG, HOCHIMINH, MELBOURNE, COLOMBO, CHITTAGONG</t>
  </si>
  <si>
    <t>COSCO ISTANBUL</t>
  </si>
  <si>
    <t>KAWASAN INDUSTRI &amp; KOMPLEK PERGUDANGAN</t>
  </si>
  <si>
    <t>OOCL TEXAS</t>
  </si>
  <si>
    <t>MARUNDA CENTRE BLOK B NO. 27, MARUNDA - BEKASI</t>
  </si>
  <si>
    <t>TEL : 021-29088309, FAX : 021-29088310</t>
  </si>
  <si>
    <t>FEBRUARY 2026</t>
  </si>
  <si>
    <t>SPIL KARTINI  </t>
  </si>
  <si>
    <t>INCHEON VOYAGER</t>
  </si>
  <si>
    <t xml:space="preserve">PHEN BASIN </t>
  </si>
  <si>
    <t xml:space="preserve">KOTA GANDING </t>
  </si>
  <si>
    <t>WAN HAI 317</t>
  </si>
  <si>
    <t>018W</t>
  </si>
  <si>
    <t>INTAN DAYA 292</t>
  </si>
  <si>
    <t>283N</t>
  </si>
  <si>
    <t>W603</t>
  </si>
  <si>
    <t>W042</t>
  </si>
  <si>
    <t>XIN LAN ZHOU</t>
  </si>
  <si>
    <t xml:space="preserve">KMTC XIAMEN </t>
  </si>
  <si>
    <t xml:space="preserve">KMTC HAIPHONG </t>
  </si>
  <si>
    <t>YM EXPRESS</t>
  </si>
  <si>
    <t>138N</t>
  </si>
  <si>
    <t>OOCL LE HAVRE</t>
  </si>
  <si>
    <t>BEAR MOUNTAIN BRIDGE</t>
  </si>
  <si>
    <t>001W</t>
  </si>
  <si>
    <t>133N</t>
  </si>
  <si>
    <t xml:space="preserve">PELICAN </t>
  </si>
  <si>
    <t>UNI-ACCORD</t>
  </si>
  <si>
    <t xml:space="preserve">HAPPY LUCKY </t>
  </si>
  <si>
    <t>2610N</t>
  </si>
  <si>
    <t>QINGDAO VOYAGER</t>
  </si>
  <si>
    <t>STARSHIP JUPITER</t>
  </si>
  <si>
    <t>CMA CGM SAINTE ANNE</t>
  </si>
  <si>
    <t>CMA CGM POINTE PERCEE</t>
  </si>
  <si>
    <t>05W26</t>
  </si>
  <si>
    <t>06W26</t>
  </si>
  <si>
    <t>095N</t>
  </si>
  <si>
    <t>WAN HAI 312</t>
  </si>
  <si>
    <t>W264</t>
  </si>
  <si>
    <t>W059</t>
  </si>
  <si>
    <t>W034</t>
  </si>
  <si>
    <t>W020</t>
  </si>
  <si>
    <t>W604</t>
  </si>
  <si>
    <t>W046</t>
  </si>
  <si>
    <t>2609N</t>
  </si>
  <si>
    <t>COSCO ADEN</t>
  </si>
  <si>
    <t>096S</t>
  </si>
  <si>
    <t>ONE FRUITION</t>
  </si>
  <si>
    <t>010E</t>
  </si>
  <si>
    <t>2603S</t>
  </si>
  <si>
    <t>2608S</t>
  </si>
  <si>
    <t>KMTC YOKOHAMA </t>
  </si>
  <si>
    <t xml:space="preserve">NAGOYA TOWER  </t>
  </si>
  <si>
    <t xml:space="preserve">BEAR MOUNTAIN BRIDGE  </t>
  </si>
  <si>
    <t>E020</t>
  </si>
  <si>
    <t>E059</t>
  </si>
  <si>
    <t>014S</t>
  </si>
  <si>
    <t>202S</t>
  </si>
  <si>
    <t>EVER BIRTH</t>
  </si>
  <si>
    <t>WAN HAI 371</t>
  </si>
  <si>
    <t>EVER BEFIT</t>
  </si>
  <si>
    <t>CHECK CASE BY CASE As per BOOKING</t>
  </si>
  <si>
    <t xml:space="preserve">MANILA </t>
  </si>
  <si>
    <t>WAREHOUSE</t>
  </si>
  <si>
    <t>01-04-2026 @02,00 PM</t>
  </si>
  <si>
    <t>02-04-2026 @04,00 PM</t>
  </si>
  <si>
    <t xml:space="preserve">INCHEON VOYAGER </t>
  </si>
  <si>
    <t>08-04-2026 @02,00 PM</t>
  </si>
  <si>
    <t>09-04-2026 @04,00 PM</t>
  </si>
  <si>
    <t xml:space="preserve">STARSHIP JUPITER </t>
  </si>
  <si>
    <t>15-04-2026 @02,00 PM</t>
  </si>
  <si>
    <t>16-04-2026 @04,00 PM</t>
  </si>
  <si>
    <t xml:space="preserve">KMTC SURABAYA </t>
  </si>
  <si>
    <t>23-04-2026 @02,00 PM</t>
  </si>
  <si>
    <t>24-04-2026 @04,00 PM</t>
  </si>
  <si>
    <t xml:space="preserve">KMTC SHANGHAI </t>
  </si>
  <si>
    <t>06-04-2026 @02,00 PM</t>
  </si>
  <si>
    <t>07-04-2026 @04,00 PM</t>
  </si>
  <si>
    <t>10-04-2026 @02,00 PM</t>
  </si>
  <si>
    <t>10-04-2026 @04,00 PM</t>
  </si>
  <si>
    <t xml:space="preserve">KMTC INCHEON </t>
  </si>
  <si>
    <t>2604N</t>
  </si>
  <si>
    <t>17-04-2026 @02,00 PM</t>
  </si>
  <si>
    <t>17-04-2026 @04,00 PM</t>
  </si>
  <si>
    <t xml:space="preserve">XIN YAN TAI </t>
  </si>
  <si>
    <t>269N</t>
  </si>
  <si>
    <t>22-04-2026 @02,00 PM</t>
  </si>
  <si>
    <t>23-04-2026 @04,00 PM</t>
  </si>
  <si>
    <t xml:space="preserve">Mr Narso / 0819-7200-966  </t>
  </si>
  <si>
    <t>Mr Fauzan / 0895-3885-49060</t>
  </si>
  <si>
    <t>303S</t>
  </si>
  <si>
    <t>054S</t>
  </si>
  <si>
    <t>128S</t>
  </si>
  <si>
    <t>1188-107A</t>
  </si>
  <si>
    <t>1191-082A</t>
  </si>
  <si>
    <t>EVER BLINK</t>
  </si>
  <si>
    <t>370S</t>
  </si>
  <si>
    <t>097S</t>
  </si>
  <si>
    <t>369S</t>
  </si>
  <si>
    <t>007E</t>
  </si>
  <si>
    <t>ONE FUTURE</t>
  </si>
  <si>
    <t>001E</t>
  </si>
  <si>
    <t>YM WILLPOWER</t>
  </si>
  <si>
    <t>ONE FOCUS</t>
  </si>
  <si>
    <t>2604S</t>
  </si>
  <si>
    <t>HOCHIMINH VOYAGER</t>
  </si>
  <si>
    <t>SITC YUHE</t>
  </si>
  <si>
    <t>2609S</t>
  </si>
  <si>
    <t>2610S</t>
  </si>
  <si>
    <t>2611S</t>
  </si>
  <si>
    <t>069S</t>
  </si>
  <si>
    <t>139S</t>
  </si>
  <si>
    <t>070S</t>
  </si>
  <si>
    <t>2604E</t>
  </si>
  <si>
    <t>E043</t>
  </si>
  <si>
    <t>028S</t>
  </si>
  <si>
    <t>E060</t>
  </si>
  <si>
    <t>015S</t>
  </si>
  <si>
    <t>0529S</t>
  </si>
  <si>
    <t>0181S</t>
  </si>
  <si>
    <t>0533S</t>
  </si>
  <si>
    <t>0547S</t>
  </si>
  <si>
    <t xml:space="preserve">KOTA MACHAN </t>
  </si>
  <si>
    <t>JOSCO JANE</t>
  </si>
  <si>
    <t>2608W</t>
  </si>
  <si>
    <t> 09-APR</t>
  </si>
  <si>
    <t> 13-Apr</t>
  </si>
  <si>
    <t> 22-Apr</t>
  </si>
  <si>
    <t> 16-APR</t>
  </si>
  <si>
    <t> 20-Apr</t>
  </si>
  <si>
    <t> 27-Apr</t>
  </si>
  <si>
    <t>SITC BATANGAS </t>
  </si>
  <si>
    <r>
      <t> </t>
    </r>
    <r>
      <rPr>
        <sz val="12"/>
        <color rgb="FF000000"/>
        <rFont val="Calibri"/>
        <family val="2"/>
        <scheme val="minor"/>
      </rPr>
      <t>2610S</t>
    </r>
  </si>
  <si>
    <r>
      <t> </t>
    </r>
    <r>
      <rPr>
        <sz val="12"/>
        <color rgb="FF000000"/>
        <rFont val="Calibri"/>
        <family val="2"/>
        <scheme val="minor"/>
      </rPr>
      <t>2608S</t>
    </r>
  </si>
  <si>
    <t>SITC NANSHA </t>
  </si>
  <si>
    <t>XIN YANG PU</t>
  </si>
  <si>
    <t>153S</t>
  </si>
  <si>
    <t>142S</t>
  </si>
  <si>
    <t>165S</t>
  </si>
  <si>
    <t xml:space="preserve">VANCOUVER </t>
  </si>
  <si>
    <t xml:space="preserve">OOCL NORFOLK </t>
  </si>
  <si>
    <t xml:space="preserve">COSCO HOUSTON </t>
  </si>
  <si>
    <t>WAN HAI 375</t>
  </si>
  <si>
    <t>S015</t>
  </si>
  <si>
    <t>EVER BUILD</t>
  </si>
  <si>
    <t>1186-085B</t>
  </si>
  <si>
    <t>WAN HAI 309</t>
  </si>
  <si>
    <t>S036</t>
  </si>
  <si>
    <t>1187-078B</t>
  </si>
  <si>
    <t>S034</t>
  </si>
  <si>
    <t>1188-107B</t>
  </si>
  <si>
    <t>S016</t>
  </si>
  <si>
    <t>1189-089B</t>
  </si>
  <si>
    <t>S037</t>
  </si>
  <si>
    <t xml:space="preserve">EVER BEAMY </t>
  </si>
  <si>
    <t xml:space="preserve">1185-079B </t>
  </si>
  <si>
    <t xml:space="preserve">EVER BUILD </t>
  </si>
  <si>
    <t xml:space="preserve">1186-085B </t>
  </si>
  <si>
    <t xml:space="preserve"> 1187-078B </t>
  </si>
  <si>
    <t xml:space="preserve">EVER BIRTH </t>
  </si>
  <si>
    <t xml:space="preserve">1188-107B </t>
  </si>
  <si>
    <t>KMTC INCHEON</t>
  </si>
  <si>
    <t>TBA</t>
  </si>
  <si>
    <t>KMTC HAIPHONG</t>
  </si>
  <si>
    <t>CMA CGM SAINTE ANNE </t>
  </si>
  <si>
    <t>0XLBDS</t>
  </si>
  <si>
    <t>HONG TAI 658 </t>
  </si>
  <si>
    <t>003S</t>
  </si>
  <si>
    <t>CMA CGM FORT DIAMANT</t>
  </si>
  <si>
    <t>0XLBHS</t>
  </si>
  <si>
    <t>2614S</t>
  </si>
  <si>
    <t>SAWASDEE VEGA</t>
  </si>
  <si>
    <t>MH GREEN</t>
  </si>
  <si>
    <t>553E</t>
  </si>
  <si>
    <t>E241</t>
  </si>
  <si>
    <t>RACHA BHUM</t>
  </si>
  <si>
    <t>208E</t>
  </si>
  <si>
    <t>EVER BRAVE</t>
  </si>
  <si>
    <t>099E</t>
  </si>
  <si>
    <t>207W</t>
  </si>
  <si>
    <t>141N</t>
  </si>
  <si>
    <t>191W</t>
  </si>
  <si>
    <t>071N</t>
  </si>
  <si>
    <t>094W</t>
  </si>
  <si>
    <t>140N</t>
  </si>
  <si>
    <t>219W</t>
  </si>
  <si>
    <t>070N</t>
  </si>
  <si>
    <t>154W</t>
  </si>
  <si>
    <t>YM EXCELLENCE</t>
  </si>
  <si>
    <t>139N</t>
  </si>
  <si>
    <t>034W</t>
  </si>
  <si>
    <t>YM WIND</t>
  </si>
  <si>
    <t>134N</t>
  </si>
  <si>
    <t>008W</t>
  </si>
  <si>
    <t>SEASPAN BEACON</t>
  </si>
  <si>
    <t>028N</t>
  </si>
  <si>
    <t>030W</t>
  </si>
  <si>
    <t>YM WONDERLAND</t>
  </si>
  <si>
    <t>101N</t>
  </si>
  <si>
    <t>014N</t>
  </si>
  <si>
    <t>055W</t>
  </si>
  <si>
    <t>HMM PRIDE</t>
  </si>
  <si>
    <t>HMM LE HAVRE</t>
  </si>
  <si>
    <t>YM WORTHINESS</t>
  </si>
  <si>
    <t>HMM STOCKHOLM</t>
  </si>
  <si>
    <t>HMM OSLO</t>
  </si>
  <si>
    <t>096W</t>
  </si>
  <si>
    <t>ONE HENRY HUDSON</t>
  </si>
  <si>
    <t>JEBEL ALI - DUBAI #SUSPEND#</t>
  </si>
  <si>
    <t>233N</t>
  </si>
  <si>
    <t>0091N</t>
  </si>
  <si>
    <t>845N</t>
  </si>
  <si>
    <t>231N</t>
  </si>
  <si>
    <t>0090N</t>
  </si>
  <si>
    <t>2614N</t>
  </si>
  <si>
    <t>CMA CGM FORT JAMES</t>
  </si>
  <si>
    <t>0XLBIN</t>
  </si>
  <si>
    <t>0XLBGN</t>
  </si>
  <si>
    <t>0XLBEN</t>
  </si>
  <si>
    <t>0XLBCN</t>
  </si>
  <si>
    <t>0XLBAN</t>
  </si>
  <si>
    <t>08W26</t>
  </si>
  <si>
    <t>07W26</t>
  </si>
  <si>
    <t>097N</t>
  </si>
  <si>
    <t>369N</t>
  </si>
  <si>
    <t>096N</t>
  </si>
  <si>
    <t>368N</t>
  </si>
  <si>
    <t>W043</t>
  </si>
  <si>
    <t>W060</t>
  </si>
  <si>
    <t>W021</t>
  </si>
  <si>
    <t>W605</t>
  </si>
  <si>
    <t>W044</t>
  </si>
  <si>
    <t>2611N</t>
  </si>
  <si>
    <t>284N</t>
  </si>
  <si>
    <t>43N</t>
  </si>
  <si>
    <t>202N</t>
  </si>
  <si>
    <t>092S</t>
  </si>
  <si>
    <t>042S</t>
  </si>
  <si>
    <t>228S</t>
  </si>
  <si>
    <t>244S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</si>
</sst>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3">
    <numFmt numFmtId="41" formatCode="_-* #,##0_-;\-* #,##0_-;_-* &quot;-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\-mmm\-yy;@"/>
    <numFmt numFmtId="167" formatCode="0.E+00"/>
    <numFmt numFmtId="168" formatCode="[$-1010409]d\ mmm\ yy;@"/>
    <numFmt numFmtId="169" formatCode="[$-409]d\-mmm;@"/>
    <numFmt numFmtId="170" formatCode="[$-409]d/mmm;@"/>
    <numFmt numFmtId="171" formatCode="#,##0.00\ [$€];[Red]\-#,##0.00\ [$€]"/>
    <numFmt numFmtId="172" formatCode="\W000"/>
    <numFmt numFmtId="173" formatCode="_ * #,##0_ ;_ * \-#,##0_ ;_ * &quot;-&quot;_ ;_ @_ "/>
    <numFmt numFmtId="174" formatCode="0000\W"/>
    <numFmt numFmtId="175" formatCode="0_)"/>
    <numFmt numFmtId="176" formatCode="&quot;\&quot;#,##0;[Red]&quot;\&quot;\-#,##0"/>
    <numFmt numFmtId="177" formatCode="&quot;\&quot;#,##0.00;[Red]&quot;\&quot;\-#,##0.00"/>
    <numFmt numFmtId="178" formatCode="\$#,##0\ ;\(\$#,##0\)"/>
    <numFmt numFmtId="179" formatCode="&quot;\&quot;#,##0;[Red]&quot;\&quot;&quot;\&quot;\-#,##0"/>
    <numFmt numFmtId="180" formatCode="&quot;\&quot;#,##0.00;[Red]&quot;\&quot;&quot;\&quot;&quot;\&quot;&quot;\&quot;&quot;\&quot;&quot;\&quot;\-#,##0.00"/>
    <numFmt numFmtId="181" formatCode="_-&quot;$&quot;* #,##0_-;\-&quot;$&quot;* #,##0_-;_-&quot;$&quot;* &quot;-&quot;_-;_-@_-"/>
    <numFmt numFmtId="182" formatCode="_ * #,##0.00_)&quot;$&quot;_ ;_ * \(#,##0.00\)&quot;$&quot;_ ;_ * &quot;-&quot;??_)&quot;$&quot;_ ;_ @_ "/>
    <numFmt numFmtId="183" formatCode="_ * #,##0.00_ ;_ * \-#,##0.00_ ;_ * &quot;-&quot;??_ ;_ @_ "/>
    <numFmt numFmtId="184" formatCode="_ * #,##0_)&quot;$&quot;_ ;_ * \(#,##0\)&quot;$&quot;_ ;_ * &quot;-&quot;_)&quot;$&quot;_ ;_ @_ "/>
    <numFmt numFmtId="185" formatCode="_ * #,##0.00_)_$_ ;_ * \(#,##0.00\)_$_ ;_ * &quot;-&quot;??_)_$_ ;_ @_ "/>
    <numFmt numFmtId="186" formatCode="_ * #,##0_)_$_ ;_ * \(#,##0\)_$_ ;_ * &quot;-&quot;_)_$_ ;_ @_ "/>
    <numFmt numFmtId="187" formatCode="_ * #,##0.00_)\ &quot;F&quot;_ ;_ * \(#,##0.00\)\ &quot;F&quot;_ ;_ * &quot;-&quot;??_)\ &quot;F&quot;_ ;_ @_ "/>
    <numFmt numFmtId="188" formatCode="0.0"/>
    <numFmt numFmtId="189" formatCode="_ * #,##0.00_)\ _$_ ;_ * \(#,##0.00\)\ _$_ ;_ * &quot;-&quot;??_)\ _$_ ;_ @_ "/>
    <numFmt numFmtId="190" formatCode="0.000"/>
    <numFmt numFmtId="191" formatCode="_-&quot;$&quot;* #,##0.00_-;\-&quot;$&quot;* #,##0.00_-;_-&quot;$&quot;* &quot;-&quot;??_-;_-@_-"/>
    <numFmt numFmtId="192" formatCode="[$-421]dd\ mmmm\ yyyy;@"/>
    <numFmt numFmtId="193" formatCode="[$-409]dd\-mmm\-yy;@"/>
    <numFmt numFmtId="194" formatCode="_(&quot;HK$&quot;* #,##0.00_);_(&quot;HK$&quot;* \(#,##0.00\);_(&quot;HK$&quot;* &quot;-&quot;??_);_(@_)"/>
    <numFmt numFmtId="195" formatCode="0&quot;N&quot;"/>
    <numFmt numFmtId="196" formatCode="000&quot;S&quot;"/>
    <numFmt numFmtId="197" formatCode="#,##0;\-#,##0;\-"/>
    <numFmt numFmtId="198" formatCode="#,##0;\-#,##0;&quot;-&quot;"/>
    <numFmt numFmtId="199" formatCode="_(* #,##0.00_);_(* \(#,##0.00\);_(* \-??_);_(@_)"/>
    <numFmt numFmtId="200" formatCode="\$#,##0\ ;&quot;($&quot;#,##0\)"/>
    <numFmt numFmtId="201" formatCode="&quot;$&quot;#,##0\ ;&quot;($&quot;#,##0\)"/>
    <numFmt numFmtId="202" formatCode="_-* #,##0.00_-;\-* #,##0.00_-;_-* \-??_-;_-@_-"/>
    <numFmt numFmtId="203" formatCode="&quot;Dien Hong V.0&quot;##&quot;-98&quot;"/>
    <numFmt numFmtId="204" formatCode="[$€-C07]\ #,##0"/>
    <numFmt numFmtId="205" formatCode="mm/dd/yy"/>
    <numFmt numFmtId="206" formatCode="_-* #,##0_-;\-* #,##0_-;_-* \-_-;_-@_-"/>
    <numFmt numFmtId="207" formatCode="_-\$* #,##0_-;&quot;-$&quot;* #,##0_-;_-\$* \-_-;_-@_-"/>
    <numFmt numFmtId="208" formatCode="_-\$* #,##0.00_-;&quot;-$&quot;* #,##0.00_-;_-\$* \-??_-;_-@_-"/>
    <numFmt numFmtId="209" formatCode="_-&quot;NT$&quot;* #,##0.00_-;&quot;-NT$&quot;* #,##0.00_-;_-&quot;NT$&quot;* \-??_-;_-@_-"/>
    <numFmt numFmtId="210" formatCode="_-&quot;NT$&quot;* #,##0_-;&quot;-NT$&quot;* #,##0_-;_-&quot;NT$&quot;* \-_-;_-@_-"/>
    <numFmt numFmtId="211" formatCode="\\#,##0.00;[Red]&quot;\-&quot;#,##0.00"/>
    <numFmt numFmtId="212" formatCode="\\#,##0;[Red]&quot;\-&quot;#,##0"/>
    <numFmt numFmtId="213" formatCode="[$-F400]h:mm:ss\ AM/PM"/>
    <numFmt numFmtId="214" formatCode="[$-409]d/mmm/yy;@"/>
  </numFmts>
  <fonts count="267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sz val="10"/>
      <name val="Helv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sz val="10"/>
      <name val="VNI-Times"/>
    </font>
    <font>
      <sz val="12"/>
      <name val="Times New Roman"/>
      <family val="1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11"/>
      <name val="Calibri"/>
      <family val="2"/>
    </font>
    <font>
      <sz val="8"/>
      <name val="Arial"/>
      <family val="2"/>
    </font>
    <font>
      <sz val="10"/>
      <name val="MS Sans Serif"/>
      <family val="2"/>
    </font>
    <font>
      <sz val="11"/>
      <color indexed="8"/>
      <name val="宋体"/>
      <charset val="13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0"/>
      <name val="Helv"/>
    </font>
    <font>
      <sz val="11"/>
      <name val="VNI-Times"/>
    </font>
    <font>
      <sz val="12"/>
      <name val="細明體"/>
      <family val="3"/>
      <charset val="136"/>
    </font>
    <font>
      <sz val="10"/>
      <name val="Arial"/>
      <family val="2"/>
      <charset val="163"/>
    </font>
    <font>
      <u/>
      <sz val="10"/>
      <color indexed="12"/>
      <name val="MS Sans Serif"/>
      <family val="2"/>
    </font>
    <font>
      <sz val="12"/>
      <name val="VNI-Times"/>
    </font>
    <font>
      <b/>
      <sz val="12"/>
      <name val="Arial"/>
      <family val="2"/>
    </font>
    <font>
      <b/>
      <sz val="18"/>
      <name val="Arial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宋?"/>
      <family val="3"/>
      <charset val="255"/>
    </font>
    <font>
      <sz val="12"/>
      <name val="新細明體"/>
      <charset val="136"/>
    </font>
    <font>
      <u/>
      <sz val="10"/>
      <color indexed="36"/>
      <name val="MS Sans Serif"/>
      <family val="2"/>
    </font>
    <font>
      <b/>
      <sz val="11"/>
      <color indexed="10"/>
      <name val="Calibri"/>
      <family val="2"/>
    </font>
    <font>
      <sz val="11"/>
      <color indexed="58"/>
      <name val="Calibri"/>
      <family val="2"/>
    </font>
    <font>
      <b/>
      <sz val="11"/>
      <color indexed="57"/>
      <name val="Calibri"/>
      <family val="2"/>
    </font>
    <font>
      <sz val="11"/>
      <color indexed="19"/>
      <name val="Calibri"/>
      <family val="2"/>
    </font>
    <font>
      <b/>
      <sz val="18"/>
      <color indexed="57"/>
      <name val="Cambria"/>
      <family val="2"/>
    </font>
    <font>
      <u/>
      <sz val="10"/>
      <color indexed="12"/>
      <name val="Arial"/>
      <family val="2"/>
    </font>
    <font>
      <sz val="10"/>
      <name val=".VnArial"/>
      <family val="2"/>
    </font>
    <font>
      <sz val="12"/>
      <name val="¹ÙÅÁÃ¼"/>
      <charset val="129"/>
    </font>
    <font>
      <sz val="11"/>
      <name val="µ¸¿ò"/>
      <charset val="129"/>
    </font>
    <font>
      <b/>
      <sz val="10"/>
      <name val="Helv"/>
    </font>
    <font>
      <b/>
      <sz val="12"/>
      <name val="Helv"/>
    </font>
    <font>
      <u/>
      <sz val="11"/>
      <color indexed="12"/>
      <name val="VNI-Times"/>
    </font>
    <font>
      <u/>
      <sz val="12"/>
      <color indexed="12"/>
      <name val="VNI-Times"/>
    </font>
    <font>
      <b/>
      <sz val="11"/>
      <name val="Helv"/>
    </font>
    <font>
      <sz val="12"/>
      <name val="新細明體"/>
      <family val="1"/>
      <charset val="136"/>
    </font>
    <font>
      <sz val="14"/>
      <name val="Cordia New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u/>
      <sz val="12"/>
      <color indexed="12"/>
      <name val=".VnTime"/>
      <family val="2"/>
    </font>
    <font>
      <sz val="11"/>
      <name val="Palatino Linotype"/>
      <family val="1"/>
    </font>
    <font>
      <u/>
      <sz val="12"/>
      <color indexed="12"/>
      <name val="新細明體"/>
      <family val="1"/>
      <charset val="136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宋体"/>
      <charset val="136"/>
    </font>
    <font>
      <sz val="12"/>
      <color indexed="8"/>
      <name val="新細明體"/>
      <charset val="136"/>
    </font>
    <font>
      <u/>
      <sz val="12"/>
      <color indexed="12"/>
      <name val="新細明體"/>
      <charset val="136"/>
    </font>
    <font>
      <sz val="12"/>
      <color indexed="52"/>
      <name val="新細明體"/>
      <charset val="136"/>
    </font>
    <font>
      <b/>
      <sz val="13"/>
      <color indexed="56"/>
      <name val="新細明體"/>
      <charset val="136"/>
    </font>
    <font>
      <sz val="12"/>
      <color indexed="9"/>
      <name val="新細明體"/>
      <charset val="136"/>
    </font>
    <font>
      <b/>
      <sz val="18"/>
      <color indexed="56"/>
      <name val="新細明體"/>
      <charset val="136"/>
    </font>
    <font>
      <sz val="12"/>
      <color indexed="62"/>
      <name val="新細明體"/>
      <charset val="136"/>
    </font>
    <font>
      <b/>
      <sz val="11"/>
      <color indexed="56"/>
      <name val="新細明體"/>
      <charset val="136"/>
    </font>
    <font>
      <b/>
      <sz val="15"/>
      <color indexed="56"/>
      <name val="新細明體"/>
      <charset val="136"/>
    </font>
    <font>
      <b/>
      <sz val="12"/>
      <color indexed="63"/>
      <name val="新細明體"/>
      <charset val="136"/>
    </font>
    <font>
      <sz val="12"/>
      <color indexed="60"/>
      <name val="新細明體"/>
      <charset val="136"/>
    </font>
    <font>
      <b/>
      <sz val="12"/>
      <color indexed="9"/>
      <name val="新細明體"/>
      <charset val="136"/>
    </font>
    <font>
      <sz val="12"/>
      <color indexed="17"/>
      <name val="新細明體"/>
      <charset val="136"/>
    </font>
    <font>
      <b/>
      <sz val="12"/>
      <color indexed="8"/>
      <name val="新細明體"/>
      <charset val="136"/>
    </font>
    <font>
      <sz val="12"/>
      <color indexed="10"/>
      <name val="新細明體"/>
      <charset val="136"/>
    </font>
    <font>
      <b/>
      <sz val="12"/>
      <color indexed="52"/>
      <name val="新細明體"/>
      <charset val="136"/>
    </font>
    <font>
      <i/>
      <sz val="12"/>
      <color indexed="23"/>
      <name val="新細明體"/>
      <charset val="136"/>
    </font>
    <font>
      <sz val="12"/>
      <color indexed="20"/>
      <name val="新細明體"/>
      <charset val="136"/>
    </font>
    <font>
      <sz val="10"/>
      <name val="Arial"/>
      <family val="2"/>
    </font>
    <font>
      <sz val="12"/>
      <color rgb="FFFF0000"/>
      <name val="Calibri"/>
      <family val="2"/>
      <scheme val="minor"/>
    </font>
    <font>
      <u/>
      <sz val="11"/>
      <color indexed="30"/>
      <name val="Calibri"/>
      <family val="2"/>
    </font>
    <font>
      <sz val="10"/>
      <color indexed="8"/>
      <name val="Times New Roman"/>
      <family val="1"/>
    </font>
    <font>
      <sz val="11"/>
      <color indexed="8"/>
      <name val="ＭＳ Ｐゴシック"/>
      <family val="2"/>
      <charset val="128"/>
    </font>
    <font>
      <sz val="12"/>
      <color indexed="8"/>
      <name val="新細明體"/>
      <family val="1"/>
      <charset val="136"/>
    </font>
    <font>
      <sz val="11"/>
      <color indexed="9"/>
      <name val="ＭＳ Ｐゴシック"/>
      <family val="2"/>
      <charset val="128"/>
    </font>
    <font>
      <sz val="11"/>
      <color indexed="9"/>
      <name val="宋体"/>
      <charset val="134"/>
    </font>
    <font>
      <sz val="12"/>
      <color indexed="9"/>
      <name val="新細明體"/>
      <family val="1"/>
      <charset val="136"/>
    </font>
    <font>
      <u/>
      <sz val="7.5"/>
      <color indexed="12"/>
      <name val="Arial"/>
      <family val="2"/>
    </font>
    <font>
      <u/>
      <sz val="3"/>
      <color indexed="12"/>
      <name val="細明體"/>
      <family val="3"/>
      <charset val="136"/>
    </font>
    <font>
      <sz val="12"/>
      <name val=".VnTime"/>
      <family val="2"/>
    </font>
    <font>
      <sz val="10"/>
      <color indexed="8"/>
      <name val="Times New Roman"/>
      <family val="2"/>
      <charset val="238"/>
    </font>
    <font>
      <sz val="10"/>
      <name val="Times New Roman CE"/>
      <family val="1"/>
      <charset val="238"/>
    </font>
    <font>
      <b/>
      <sz val="18"/>
      <color indexed="56"/>
      <name val="Cambria"/>
      <family val="1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2"/>
      <color indexed="60"/>
      <name val="新細明體"/>
      <family val="1"/>
      <charset val="136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1"/>
      <name val="돋움"/>
      <family val="3"/>
      <charset val="129"/>
    </font>
    <font>
      <sz val="11"/>
      <color indexed="17"/>
      <name val="宋体"/>
      <charset val="134"/>
    </font>
    <font>
      <sz val="12"/>
      <color indexed="17"/>
      <name val="新細明體"/>
      <family val="1"/>
      <charset val="136"/>
    </font>
    <font>
      <sz val="10"/>
      <color indexed="17"/>
      <name val="Arial"/>
      <family val="2"/>
    </font>
    <font>
      <sz val="11"/>
      <color indexed="20"/>
      <name val="宋体"/>
      <charset val="134"/>
    </font>
    <font>
      <sz val="10"/>
      <color indexed="20"/>
      <name val="Arial"/>
      <family val="2"/>
    </font>
    <font>
      <sz val="12"/>
      <name val="新細明體"/>
      <family val="1"/>
    </font>
    <font>
      <sz val="11"/>
      <color indexed="20"/>
      <name val="ＭＳ Ｐゴシック"/>
      <family val="2"/>
      <charset val="128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62"/>
      <name val="Cambria"/>
      <family val="1"/>
    </font>
    <font>
      <b/>
      <sz val="11"/>
      <color indexed="9"/>
      <name val="宋体"/>
      <charset val="134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1"/>
      <color indexed="8"/>
      <name val="宋体"/>
      <charset val="134"/>
    </font>
    <font>
      <sz val="11"/>
      <color indexed="17"/>
      <name val="ＭＳ Ｐゴシック"/>
      <family val="2"/>
      <charset val="128"/>
    </font>
    <font>
      <u/>
      <sz val="10"/>
      <color indexed="20"/>
      <name val="MS Sans Serif"/>
      <family val="2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i/>
      <sz val="11"/>
      <color indexed="23"/>
      <name val="宋体"/>
      <charset val="134"/>
    </font>
    <font>
      <b/>
      <sz val="11"/>
      <color indexed="52"/>
      <name val="ＭＳ Ｐゴシック"/>
      <family val="2"/>
      <charset val="128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2"/>
      <color indexed="10"/>
      <name val="新細明體"/>
      <family val="1"/>
      <charset val="136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u/>
      <sz val="6"/>
      <color indexed="12"/>
      <name val="細明體"/>
      <family val="3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2"/>
      <color indexed="52"/>
      <name val="新細明體"/>
      <family val="1"/>
      <charset val="136"/>
    </font>
    <font>
      <sz val="11"/>
      <color indexed="52"/>
      <name val="宋体"/>
      <charset val="134"/>
    </font>
    <font>
      <u/>
      <sz val="6"/>
      <color indexed="20"/>
      <name val="細明體"/>
      <family val="3"/>
      <charset val="136"/>
    </font>
    <font>
      <b/>
      <sz val="11"/>
      <color indexed="8"/>
      <name val="ＭＳ Ｐゴシック"/>
      <family val="2"/>
      <charset val="128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color rgb="FFC00000"/>
      <name val="Calibri"/>
      <family val="2"/>
      <scheme val="minor"/>
    </font>
    <font>
      <sz val="1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theme="1"/>
      <name val="Calibri"/>
      <family val="2"/>
      <charset val="1"/>
      <scheme val="minor"/>
    </font>
    <font>
      <u/>
      <sz val="11"/>
      <color theme="10"/>
      <name val="Calibri"/>
      <family val="2"/>
      <charset val="1"/>
      <scheme val="minor"/>
    </font>
    <font>
      <b/>
      <sz val="12"/>
      <color rgb="FF000000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b/>
      <u/>
      <sz val="12"/>
      <color theme="10"/>
      <name val="Times New Roman"/>
      <family val="1"/>
    </font>
    <font>
      <i/>
      <sz val="11.5"/>
      <name val="Arial"/>
      <family val="2"/>
    </font>
    <font>
      <i/>
      <sz val="10"/>
      <name val="Arial"/>
      <family val="2"/>
    </font>
    <font>
      <b/>
      <i/>
      <sz val="10"/>
      <name val="Calibri"/>
      <family val="2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u/>
      <sz val="16"/>
      <color rgb="FF0E16BA"/>
      <name val="Courier New"/>
      <family val="3"/>
    </font>
    <font>
      <b/>
      <i/>
      <u/>
      <sz val="14"/>
      <color rgb="FF0E16BA"/>
      <name val="Courier New"/>
      <family val="3"/>
    </font>
    <font>
      <b/>
      <sz val="12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name val="Century Gothic"/>
      <family val="2"/>
    </font>
    <font>
      <b/>
      <sz val="11"/>
      <name val="Calibri"/>
      <family val="2"/>
    </font>
    <font>
      <b/>
      <sz val="16"/>
      <name val="Century Gothic"/>
      <family val="2"/>
    </font>
    <font>
      <i/>
      <sz val="12"/>
      <name val="Arial"/>
      <family val="2"/>
    </font>
    <font>
      <i/>
      <sz val="12"/>
      <name val="Calibri"/>
      <family val="2"/>
    </font>
    <font>
      <b/>
      <i/>
      <sz val="11"/>
      <name val="Calibri"/>
      <family val="2"/>
    </font>
    <font>
      <b/>
      <sz val="11"/>
      <color indexed="48"/>
      <name val="Calibri"/>
      <family val="2"/>
    </font>
    <font>
      <b/>
      <sz val="22"/>
      <color rgb="FF000000"/>
      <name val="Times New Roman"/>
      <family val="1"/>
    </font>
    <font>
      <b/>
      <u/>
      <sz val="26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000099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color rgb="FFFF0000"/>
      <name val="Calibri"/>
      <family val="2"/>
    </font>
    <font>
      <b/>
      <u/>
      <sz val="12"/>
      <name val="Calibri"/>
      <family val="2"/>
    </font>
    <font>
      <b/>
      <sz val="12"/>
      <color theme="2"/>
      <name val="Calibri"/>
      <family val="2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</font>
    <font>
      <b/>
      <u/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name val="Calibri"/>
      <family val="2"/>
    </font>
    <font>
      <b/>
      <sz val="16"/>
      <color theme="0"/>
      <name val="Calibri"/>
      <family val="2"/>
    </font>
    <font>
      <b/>
      <i/>
      <sz val="12"/>
      <color theme="1"/>
      <name val="Calibri"/>
      <family val="2"/>
    </font>
    <font>
      <b/>
      <i/>
      <u/>
      <sz val="14"/>
      <name val="Calibri"/>
      <family val="2"/>
    </font>
    <font>
      <b/>
      <i/>
      <sz val="14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80"/>
      <name val="Calibri"/>
      <family val="2"/>
      <scheme val="minor"/>
    </font>
    <font>
      <sz val="12"/>
      <color theme="1"/>
      <name val="Calibri"/>
      <family val="2"/>
      <charset val="1"/>
      <scheme val="minor"/>
    </font>
  </fonts>
  <fills count="1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51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5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</patternFill>
    </fill>
    <fill>
      <patternFill patternType="solid">
        <fgColor indexed="20"/>
        <bgColor indexed="64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4"/>
        <bgColor indexed="23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16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634">
    <xf numFmtId="0" fontId="0" fillId="0" borderId="0"/>
    <xf numFmtId="0" fontId="20" fillId="0" borderId="0"/>
    <xf numFmtId="0" fontId="23" fillId="0" borderId="0">
      <alignment vertical="center"/>
    </xf>
    <xf numFmtId="0" fontId="22" fillId="0" borderId="0"/>
    <xf numFmtId="0" fontId="24" fillId="0" borderId="0"/>
    <xf numFmtId="0" fontId="22" fillId="0" borderId="0"/>
    <xf numFmtId="0" fontId="22" fillId="0" borderId="0"/>
    <xf numFmtId="181" fontId="52" fillId="0" borderId="0" applyFont="0" applyFill="0" applyBorder="0" applyAlignment="0" applyProtection="0"/>
    <xf numFmtId="182" fontId="68" fillId="0" borderId="0" applyFont="0" applyFill="0" applyBorder="0" applyAlignment="0" applyProtection="0"/>
    <xf numFmtId="183" fontId="68" fillId="0" borderId="0" applyFont="0" applyFill="0" applyBorder="0" applyAlignment="0" applyProtection="0"/>
    <xf numFmtId="173" fontId="68" fillId="0" borderId="0" applyFont="0" applyFill="0" applyBorder="0" applyAlignment="0" applyProtection="0"/>
    <xf numFmtId="0" fontId="28" fillId="0" borderId="0"/>
    <xf numFmtId="0" fontId="28" fillId="0" borderId="0"/>
    <xf numFmtId="184" fontId="2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5" fontId="24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84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6" fontId="24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6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0" fontId="28" fillId="0" borderId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86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7" fillId="34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24" borderId="0" applyNumberFormat="0" applyBorder="0" applyAlignment="0" applyProtection="0"/>
    <xf numFmtId="0" fontId="27" fillId="30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2" fillId="28" borderId="0" applyNumberFormat="0" applyBorder="0" applyAlignment="0" applyProtection="0"/>
    <xf numFmtId="0" fontId="27" fillId="39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2" fillId="15" borderId="0" applyNumberFormat="0" applyBorder="0" applyAlignment="0" applyProtection="0"/>
    <xf numFmtId="0" fontId="27" fillId="30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2" fillId="18" borderId="0" applyNumberFormat="0" applyBorder="0" applyAlignment="0" applyProtection="0"/>
    <xf numFmtId="0" fontId="27" fillId="35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3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22" borderId="0" applyNumberFormat="0" applyBorder="0" applyAlignment="0" applyProtection="0"/>
    <xf numFmtId="0" fontId="27" fillId="48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2" fillId="25" borderId="0" applyNumberFormat="0" applyBorder="0" applyAlignment="0" applyProtection="0"/>
    <xf numFmtId="0" fontId="27" fillId="30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2" fillId="29" borderId="0" applyNumberFormat="0" applyBorder="0" applyAlignment="0" applyProtection="0"/>
    <xf numFmtId="0" fontId="27" fillId="39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85" fillId="16" borderId="0" applyNumberFormat="0" applyBorder="0" applyAlignment="0" applyProtection="0"/>
    <xf numFmtId="0" fontId="34" fillId="30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85" fillId="19" borderId="0" applyNumberFormat="0" applyBorder="0" applyAlignment="0" applyProtection="0"/>
    <xf numFmtId="0" fontId="34" fillId="35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54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85" fillId="50" borderId="0" applyNumberFormat="0" applyBorder="0" applyAlignment="0" applyProtection="0"/>
    <xf numFmtId="0" fontId="85" fillId="50" borderId="0" applyNumberFormat="0" applyBorder="0" applyAlignment="0" applyProtection="0"/>
    <xf numFmtId="0" fontId="34" fillId="48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85" fillId="56" borderId="0" applyNumberFormat="0" applyBorder="0" applyAlignment="0" applyProtection="0"/>
    <xf numFmtId="0" fontId="85" fillId="56" borderId="0" applyNumberFormat="0" applyBorder="0" applyAlignment="0" applyProtection="0"/>
    <xf numFmtId="0" fontId="85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35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85" fillId="60" borderId="0" applyNumberFormat="0" applyBorder="0" applyAlignment="0" applyProtection="0"/>
    <xf numFmtId="0" fontId="85" fillId="60" borderId="0" applyNumberFormat="0" applyBorder="0" applyAlignment="0" applyProtection="0"/>
    <xf numFmtId="0" fontId="85" fillId="14" borderId="0" applyNumberFormat="0" applyBorder="0" applyAlignment="0" applyProtection="0"/>
    <xf numFmtId="0" fontId="34" fillId="57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85" fillId="17" borderId="0" applyNumberFormat="0" applyBorder="0" applyAlignment="0" applyProtection="0"/>
    <xf numFmtId="0" fontId="34" fillId="60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85" fillId="20" borderId="0" applyNumberFormat="0" applyBorder="0" applyAlignment="0" applyProtection="0"/>
    <xf numFmtId="0" fontId="34" fillId="54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85" fillId="21" borderId="0" applyNumberFormat="0" applyBorder="0" applyAlignment="0" applyProtection="0"/>
    <xf numFmtId="0" fontId="34" fillId="6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85" fillId="23" borderId="0" applyNumberFormat="0" applyBorder="0" applyAlignment="0" applyProtection="0"/>
    <xf numFmtId="0" fontId="34" fillId="57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85" fillId="27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0" fontId="34" fillId="67" borderId="0" applyNumberFormat="0" applyBorder="0" applyAlignment="0" applyProtection="0"/>
    <xf numFmtId="0" fontId="34" fillId="67" borderId="0" applyNumberFormat="0" applyBorder="0" applyAlignment="0" applyProtection="0"/>
    <xf numFmtId="0" fontId="34" fillId="67" borderId="0" applyNumberFormat="0" applyBorder="0" applyAlignment="0" applyProtection="0"/>
    <xf numFmtId="187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90" fontId="28" fillId="0" borderId="0" applyFont="0" applyFill="0" applyBorder="0" applyAlignment="0" applyProtection="0"/>
    <xf numFmtId="181" fontId="52" fillId="0" borderId="0" applyFont="0" applyFill="0" applyBorder="0" applyAlignment="0" applyProtection="0"/>
    <xf numFmtId="0" fontId="86" fillId="8" borderId="0" applyNumberFormat="0" applyBorder="0" applyAlignment="0" applyProtection="0"/>
    <xf numFmtId="0" fontId="35" fillId="37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70" fillId="0" borderId="0"/>
    <xf numFmtId="0" fontId="87" fillId="11" borderId="9" applyNumberFormat="0" applyAlignment="0" applyProtection="0"/>
    <xf numFmtId="0" fontId="62" fillId="38" borderId="15" applyNumberFormat="0" applyAlignment="0" applyProtection="0"/>
    <xf numFmtId="0" fontId="36" fillId="68" borderId="15" applyNumberFormat="0" applyAlignment="0" applyProtection="0"/>
    <xf numFmtId="0" fontId="36" fillId="68" borderId="15" applyNumberFormat="0" applyAlignment="0" applyProtection="0"/>
    <xf numFmtId="0" fontId="36" fillId="68" borderId="15" applyNumberFormat="0" applyAlignment="0" applyProtection="0"/>
    <xf numFmtId="0" fontId="36" fillId="68" borderId="15" applyNumberFormat="0" applyAlignment="0" applyProtection="0"/>
    <xf numFmtId="0" fontId="71" fillId="0" borderId="0"/>
    <xf numFmtId="0" fontId="88" fillId="12" borderId="12" applyNumberFormat="0" applyAlignment="0" applyProtection="0"/>
    <xf numFmtId="0" fontId="37" fillId="63" borderId="16" applyNumberFormat="0" applyAlignment="0" applyProtection="0"/>
    <xf numFmtId="0" fontId="37" fillId="69" borderId="16" applyNumberFormat="0" applyAlignment="0" applyProtection="0"/>
    <xf numFmtId="0" fontId="37" fillId="69" borderId="16" applyNumberFormat="0" applyAlignment="0" applyProtection="0"/>
    <xf numFmtId="0" fontId="37" fillId="69" borderId="16" applyNumberFormat="0" applyAlignment="0" applyProtection="0"/>
    <xf numFmtId="0" fontId="37" fillId="69" borderId="16" applyNumberFormat="0" applyAlignment="0" applyProtection="0"/>
    <xf numFmtId="43" fontId="5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3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8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2" fontId="28" fillId="0" borderId="0" applyFont="0" applyFill="0" applyBorder="0" applyAlignment="0" applyProtection="0"/>
    <xf numFmtId="0" fontId="90" fillId="7" borderId="0" applyNumberFormat="0" applyBorder="0" applyAlignment="0" applyProtection="0"/>
    <xf numFmtId="0" fontId="63" fillId="3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38" fontId="31" fillId="70" borderId="0" applyNumberFormat="0" applyBorder="0" applyAlignment="0" applyProtection="0"/>
    <xf numFmtId="38" fontId="31" fillId="70" borderId="0" applyNumberFormat="0" applyBorder="0" applyAlignment="0" applyProtection="0"/>
    <xf numFmtId="38" fontId="31" fillId="71" borderId="0" applyNumberFormat="0" applyBorder="0" applyAlignment="0" applyProtection="0"/>
    <xf numFmtId="0" fontId="72" fillId="0" borderId="0">
      <alignment horizontal="left"/>
    </xf>
    <xf numFmtId="0" fontId="53" fillId="0" borderId="1" applyNumberFormat="0" applyAlignment="0" applyProtection="0">
      <alignment horizontal="left" vertical="center"/>
    </xf>
    <xf numFmtId="0" fontId="53" fillId="0" borderId="5">
      <alignment horizontal="left" vertical="center"/>
    </xf>
    <xf numFmtId="0" fontId="91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78" fillId="0" borderId="17" applyNumberFormat="0" applyFill="0" applyAlignment="0" applyProtection="0"/>
    <xf numFmtId="0" fontId="78" fillId="0" borderId="17" applyNumberFormat="0" applyFill="0" applyAlignment="0" applyProtection="0"/>
    <xf numFmtId="0" fontId="78" fillId="0" borderId="17" applyNumberFormat="0" applyFill="0" applyAlignment="0" applyProtection="0"/>
    <xf numFmtId="0" fontId="78" fillId="0" borderId="17" applyNumberFormat="0" applyFill="0" applyAlignment="0" applyProtection="0"/>
    <xf numFmtId="0" fontId="92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93" fillId="0" borderId="8" applyNumberFormat="0" applyFill="0" applyAlignment="0" applyProtection="0"/>
    <xf numFmtId="0" fontId="64" fillId="0" borderId="19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9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186" fontId="24" fillId="0" borderId="0" applyFont="0" applyFill="0" applyBorder="0" applyAlignment="0" applyProtection="0"/>
    <xf numFmtId="0" fontId="95" fillId="10" borderId="9" applyNumberFormat="0" applyAlignment="0" applyProtection="0"/>
    <xf numFmtId="10" fontId="31" fillId="72" borderId="2" applyNumberFormat="0" applyBorder="0" applyAlignment="0" applyProtection="0"/>
    <xf numFmtId="10" fontId="31" fillId="72" borderId="2" applyNumberFormat="0" applyBorder="0" applyAlignment="0" applyProtection="0"/>
    <xf numFmtId="10" fontId="31" fillId="72" borderId="2" applyNumberFormat="0" applyBorder="0" applyAlignment="0" applyProtection="0"/>
    <xf numFmtId="10" fontId="31" fillId="71" borderId="2" applyNumberFormat="0" applyBorder="0" applyAlignment="0" applyProtection="0"/>
    <xf numFmtId="0" fontId="40" fillId="35" borderId="15" applyNumberFormat="0" applyAlignment="0" applyProtection="0"/>
    <xf numFmtId="0" fontId="40" fillId="45" borderId="15" applyNumberFormat="0" applyAlignment="0" applyProtection="0"/>
    <xf numFmtId="0" fontId="40" fillId="35" borderId="15" applyNumberFormat="0" applyAlignment="0" applyProtection="0"/>
    <xf numFmtId="0" fontId="40" fillId="45" borderId="15" applyNumberFormat="0" applyAlignment="0" applyProtection="0"/>
    <xf numFmtId="0" fontId="40" fillId="35" borderId="15" applyNumberFormat="0" applyAlignment="0" applyProtection="0"/>
    <xf numFmtId="0" fontId="40" fillId="45" borderId="15" applyNumberFormat="0" applyAlignment="0" applyProtection="0"/>
    <xf numFmtId="0" fontId="40" fillId="35" borderId="15" applyNumberFormat="0" applyAlignment="0" applyProtection="0"/>
    <xf numFmtId="0" fontId="40" fillId="45" borderId="15" applyNumberFormat="0" applyAlignment="0" applyProtection="0"/>
    <xf numFmtId="0" fontId="96" fillId="0" borderId="11" applyNumberFormat="0" applyFill="0" applyAlignment="0" applyProtection="0"/>
    <xf numFmtId="0" fontId="45" fillId="0" borderId="22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75" fillId="0" borderId="23"/>
    <xf numFmtId="181" fontId="28" fillId="0" borderId="0" applyFont="0" applyFill="0" applyBorder="0" applyAlignment="0" applyProtection="0"/>
    <xf numFmtId="191" fontId="28" fillId="0" borderId="0" applyFont="0" applyFill="0" applyBorder="0" applyAlignment="0" applyProtection="0"/>
    <xf numFmtId="0" fontId="97" fillId="9" borderId="0" applyNumberFormat="0" applyBorder="0" applyAlignment="0" applyProtection="0"/>
    <xf numFmtId="0" fontId="65" fillId="51" borderId="0" applyNumberFormat="0" applyBorder="0" applyAlignment="0" applyProtection="0"/>
    <xf numFmtId="0" fontId="42" fillId="73" borderId="0" applyNumberFormat="0" applyBorder="0" applyAlignment="0" applyProtection="0"/>
    <xf numFmtId="0" fontId="42" fillId="73" borderId="0" applyNumberFormat="0" applyBorder="0" applyAlignment="0" applyProtection="0"/>
    <xf numFmtId="0" fontId="42" fillId="73" borderId="0" applyNumberFormat="0" applyBorder="0" applyAlignment="0" applyProtection="0"/>
    <xf numFmtId="0" fontId="42" fillId="73" borderId="0" applyNumberFormat="0" applyBorder="0" applyAlignment="0" applyProtection="0"/>
    <xf numFmtId="0" fontId="28" fillId="0" borderId="0"/>
    <xf numFmtId="0" fontId="24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4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48" fillId="0" borderId="0"/>
    <xf numFmtId="0" fontId="22" fillId="0" borderId="0"/>
    <xf numFmtId="0" fontId="28" fillId="0" borderId="0"/>
    <xf numFmtId="0" fontId="48" fillId="0" borderId="0"/>
    <xf numFmtId="0" fontId="22" fillId="0" borderId="0"/>
    <xf numFmtId="0" fontId="28" fillId="0" borderId="0"/>
    <xf numFmtId="0" fontId="48" fillId="0" borderId="0"/>
    <xf numFmtId="0" fontId="22" fillId="0" borderId="0"/>
    <xf numFmtId="0" fontId="28" fillId="0" borderId="0"/>
    <xf numFmtId="0" fontId="76" fillId="0" borderId="0">
      <alignment vertical="center"/>
    </xf>
    <xf numFmtId="0" fontId="28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8" fillId="0" borderId="0"/>
    <xf numFmtId="0" fontId="52" fillId="0" borderId="0"/>
    <xf numFmtId="0" fontId="28" fillId="0" borderId="0"/>
    <xf numFmtId="0" fontId="77" fillId="0" borderId="0"/>
    <xf numFmtId="0" fontId="27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5" fillId="0" borderId="0">
      <alignment vertical="center"/>
    </xf>
    <xf numFmtId="0" fontId="22" fillId="0" borderId="0"/>
    <xf numFmtId="0" fontId="50" fillId="0" borderId="0"/>
    <xf numFmtId="0" fontId="52" fillId="0" borderId="0"/>
    <xf numFmtId="0" fontId="28" fillId="0" borderId="0"/>
    <xf numFmtId="0" fontId="33" fillId="0" borderId="0">
      <alignment vertical="center"/>
    </xf>
    <xf numFmtId="0" fontId="28" fillId="0" borderId="0"/>
    <xf numFmtId="0" fontId="49" fillId="0" borderId="0"/>
    <xf numFmtId="0" fontId="49" fillId="0" borderId="0"/>
    <xf numFmtId="0" fontId="48" fillId="0" borderId="0"/>
    <xf numFmtId="0" fontId="22" fillId="0" borderId="0"/>
    <xf numFmtId="0" fontId="33" fillId="0" borderId="0">
      <alignment vertical="center"/>
    </xf>
    <xf numFmtId="0" fontId="52" fillId="0" borderId="0"/>
    <xf numFmtId="0" fontId="50" fillId="0" borderId="0"/>
    <xf numFmtId="0" fontId="52" fillId="0" borderId="0"/>
    <xf numFmtId="0" fontId="52" fillId="0" borderId="0"/>
    <xf numFmtId="0" fontId="28" fillId="0" borderId="0"/>
    <xf numFmtId="0" fontId="28" fillId="0" borderId="0"/>
    <xf numFmtId="0" fontId="52" fillId="0" borderId="0"/>
    <xf numFmtId="0" fontId="28" fillId="0" borderId="0"/>
    <xf numFmtId="0" fontId="52" fillId="0" borderId="0"/>
    <xf numFmtId="0" fontId="30" fillId="0" borderId="0">
      <alignment vertical="center"/>
    </xf>
    <xf numFmtId="0" fontId="52" fillId="0" borderId="0"/>
    <xf numFmtId="0" fontId="52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52" fillId="0" borderId="0"/>
    <xf numFmtId="0" fontId="52" fillId="0" borderId="0"/>
    <xf numFmtId="0" fontId="52" fillId="0" borderId="0"/>
    <xf numFmtId="0" fontId="22" fillId="0" borderId="0"/>
    <xf numFmtId="0" fontId="22" fillId="0" borderId="0"/>
    <xf numFmtId="0" fontId="52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50" fillId="0" borderId="0"/>
    <xf numFmtId="0" fontId="22" fillId="0" borderId="0"/>
    <xf numFmtId="0" fontId="22" fillId="0" borderId="0"/>
    <xf numFmtId="0" fontId="50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5" fillId="0" borderId="0"/>
    <xf numFmtId="0" fontId="28" fillId="0" borderId="0"/>
    <xf numFmtId="0" fontId="25" fillId="0" borderId="0"/>
    <xf numFmtId="0" fontId="48" fillId="0" borderId="0"/>
    <xf numFmtId="0" fontId="32" fillId="0" borderId="0"/>
    <xf numFmtId="0" fontId="22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2" fillId="0" borderId="0"/>
    <xf numFmtId="0" fontId="83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8" fillId="0" borderId="0"/>
    <xf numFmtId="0" fontId="25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>
      <alignment vertical="center"/>
    </xf>
    <xf numFmtId="0" fontId="28" fillId="0" borderId="0"/>
    <xf numFmtId="0" fontId="28" fillId="0" borderId="0"/>
    <xf numFmtId="0" fontId="24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39" borderId="24" applyNumberFormat="0" applyFont="0" applyAlignment="0" applyProtection="0"/>
    <xf numFmtId="0" fontId="28" fillId="74" borderId="24" applyNumberFormat="0" applyAlignment="0" applyProtection="0"/>
    <xf numFmtId="0" fontId="28" fillId="74" borderId="24" applyNumberFormat="0" applyAlignment="0" applyProtection="0"/>
    <xf numFmtId="0" fontId="28" fillId="74" borderId="24" applyNumberFormat="0" applyAlignment="0" applyProtection="0"/>
    <xf numFmtId="0" fontId="28" fillId="74" borderId="24" applyNumberFormat="0" applyAlignment="0" applyProtection="0"/>
    <xf numFmtId="0" fontId="27" fillId="13" borderId="13" applyNumberFormat="0" applyFont="0" applyAlignment="0" applyProtection="0"/>
    <xf numFmtId="0" fontId="27" fillId="13" borderId="13" applyNumberFormat="0" applyFont="0" applyAlignment="0" applyProtection="0"/>
    <xf numFmtId="0" fontId="98" fillId="11" borderId="10" applyNumberFormat="0" applyAlignment="0" applyProtection="0"/>
    <xf numFmtId="0" fontId="43" fillId="38" borderId="25" applyNumberFormat="0" applyAlignment="0" applyProtection="0"/>
    <xf numFmtId="0" fontId="43" fillId="68" borderId="25" applyNumberFormat="0" applyAlignment="0" applyProtection="0"/>
    <xf numFmtId="0" fontId="43" fillId="68" borderId="25" applyNumberFormat="0" applyAlignment="0" applyProtection="0"/>
    <xf numFmtId="0" fontId="43" fillId="68" borderId="25" applyNumberFormat="0" applyAlignment="0" applyProtection="0"/>
    <xf numFmtId="0" fontId="43" fillId="68" borderId="25" applyNumberFormat="0" applyAlignment="0" applyProtection="0"/>
    <xf numFmtId="10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2" fillId="0" borderId="26" applyNumberFormat="0" applyBorder="0"/>
    <xf numFmtId="186" fontId="24" fillId="0" borderId="0" applyFont="0" applyFill="0" applyBorder="0" applyAlignment="0" applyProtection="0"/>
    <xf numFmtId="175" fontId="46" fillId="0" borderId="4">
      <alignment horizontal="justify" vertical="top" wrapText="1"/>
    </xf>
    <xf numFmtId="0" fontId="47" fillId="0" borderId="0"/>
    <xf numFmtId="0" fontId="20" fillId="0" borderId="0"/>
    <xf numFmtId="0" fontId="28" fillId="0" borderId="0"/>
    <xf numFmtId="184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75" fillId="0" borderId="0"/>
    <xf numFmtId="0" fontId="66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14" applyNumberFormat="0" applyFill="0" applyAlignment="0" applyProtection="0"/>
    <xf numFmtId="0" fontId="28" fillId="0" borderId="27" applyNumberFormat="0" applyFont="0" applyFill="0" applyAlignment="0" applyProtection="0"/>
    <xf numFmtId="0" fontId="44" fillId="0" borderId="28" applyNumberFormat="0" applyFill="0" applyAlignment="0" applyProtection="0"/>
    <xf numFmtId="0" fontId="44" fillId="0" borderId="28" applyNumberFormat="0" applyFill="0" applyAlignment="0" applyProtection="0"/>
    <xf numFmtId="0" fontId="44" fillId="0" borderId="28" applyNumberFormat="0" applyFill="0" applyAlignment="0" applyProtection="0"/>
    <xf numFmtId="0" fontId="44" fillId="0" borderId="28" applyNumberFormat="0" applyFill="0" applyAlignment="0" applyProtection="0"/>
    <xf numFmtId="0" fontId="10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40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0" fontId="28" fillId="0" borderId="0" applyFont="0" applyFill="0" applyBorder="0" applyAlignment="0" applyProtection="0"/>
    <xf numFmtId="0" fontId="56" fillId="0" borderId="0"/>
    <xf numFmtId="179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77" fontId="57" fillId="0" borderId="0" applyFont="0" applyFill="0" applyBorder="0" applyAlignment="0" applyProtection="0"/>
    <xf numFmtId="176" fontId="57" fillId="0" borderId="0" applyFont="0" applyFill="0" applyBorder="0" applyAlignment="0" applyProtection="0"/>
    <xf numFmtId="0" fontId="58" fillId="0" borderId="0"/>
    <xf numFmtId="0" fontId="76" fillId="0" borderId="0"/>
    <xf numFmtId="0" fontId="29" fillId="0" borderId="0"/>
    <xf numFmtId="0" fontId="23" fillId="0" borderId="0"/>
    <xf numFmtId="172" fontId="23" fillId="0" borderId="0"/>
    <xf numFmtId="170" fontId="29" fillId="0" borderId="0"/>
    <xf numFmtId="170" fontId="29" fillId="0" borderId="0"/>
    <xf numFmtId="170" fontId="29" fillId="0" borderId="0"/>
    <xf numFmtId="174" fontId="29" fillId="0" borderId="0"/>
    <xf numFmtId="170" fontId="29" fillId="0" borderId="0"/>
    <xf numFmtId="0" fontId="29" fillId="0" borderId="0"/>
    <xf numFmtId="170" fontId="28" fillId="0" borderId="0"/>
    <xf numFmtId="0" fontId="59" fillId="0" borderId="0"/>
    <xf numFmtId="171" fontId="28" fillId="0" borderId="0"/>
    <xf numFmtId="0" fontId="28" fillId="0" borderId="0"/>
    <xf numFmtId="0" fontId="60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62" fillId="38" borderId="31" applyNumberFormat="0" applyAlignment="0" applyProtection="0"/>
    <xf numFmtId="0" fontId="36" fillId="68" borderId="31" applyNumberFormat="0" applyAlignment="0" applyProtection="0"/>
    <xf numFmtId="0" fontId="36" fillId="68" borderId="31" applyNumberFormat="0" applyAlignment="0" applyProtection="0"/>
    <xf numFmtId="0" fontId="36" fillId="68" borderId="31" applyNumberFormat="0" applyAlignment="0" applyProtection="0"/>
    <xf numFmtId="0" fontId="36" fillId="68" borderId="31" applyNumberFormat="0" applyAlignment="0" applyProtection="0"/>
    <xf numFmtId="0" fontId="53" fillId="0" borderId="32">
      <alignment horizontal="left" vertical="center"/>
    </xf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10" fontId="31" fillId="72" borderId="33" applyNumberFormat="0" applyBorder="0" applyAlignment="0" applyProtection="0"/>
    <xf numFmtId="10" fontId="31" fillId="72" borderId="33" applyNumberFormat="0" applyBorder="0" applyAlignment="0" applyProtection="0"/>
    <xf numFmtId="10" fontId="31" fillId="72" borderId="33" applyNumberFormat="0" applyBorder="0" applyAlignment="0" applyProtection="0"/>
    <xf numFmtId="10" fontId="31" fillId="71" borderId="33" applyNumberFormat="0" applyBorder="0" applyAlignment="0" applyProtection="0"/>
    <xf numFmtId="0" fontId="40" fillId="35" borderId="31" applyNumberFormat="0" applyAlignment="0" applyProtection="0"/>
    <xf numFmtId="0" fontId="40" fillId="45" borderId="31" applyNumberFormat="0" applyAlignment="0" applyProtection="0"/>
    <xf numFmtId="0" fontId="40" fillId="35" borderId="31" applyNumberFormat="0" applyAlignment="0" applyProtection="0"/>
    <xf numFmtId="0" fontId="40" fillId="45" borderId="31" applyNumberFormat="0" applyAlignment="0" applyProtection="0"/>
    <xf numFmtId="0" fontId="40" fillId="35" borderId="31" applyNumberFormat="0" applyAlignment="0" applyProtection="0"/>
    <xf numFmtId="0" fontId="40" fillId="45" borderId="31" applyNumberFormat="0" applyAlignment="0" applyProtection="0"/>
    <xf numFmtId="0" fontId="40" fillId="35" borderId="31" applyNumberFormat="0" applyAlignment="0" applyProtection="0"/>
    <xf numFmtId="0" fontId="40" fillId="45" borderId="31" applyNumberFormat="0" applyAlignment="0" applyProtection="0"/>
    <xf numFmtId="0" fontId="44" fillId="0" borderId="37" applyNumberFormat="0" applyFill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43" fillId="68" borderId="36" applyNumberFormat="0" applyAlignment="0" applyProtection="0"/>
    <xf numFmtId="0" fontId="43" fillId="68" borderId="36" applyNumberFormat="0" applyAlignment="0" applyProtection="0"/>
    <xf numFmtId="0" fontId="43" fillId="68" borderId="36" applyNumberFormat="0" applyAlignment="0" applyProtection="0"/>
    <xf numFmtId="0" fontId="43" fillId="68" borderId="36" applyNumberFormat="0" applyAlignment="0" applyProtection="0"/>
    <xf numFmtId="0" fontId="43" fillId="38" borderId="36" applyNumberFormat="0" applyAlignment="0" applyProtection="0"/>
    <xf numFmtId="0" fontId="28" fillId="74" borderId="35" applyNumberFormat="0" applyAlignment="0" applyProtection="0"/>
    <xf numFmtId="0" fontId="28" fillId="74" borderId="35" applyNumberFormat="0" applyAlignment="0" applyProtection="0"/>
    <xf numFmtId="0" fontId="28" fillId="74" borderId="35" applyNumberFormat="0" applyAlignment="0" applyProtection="0"/>
    <xf numFmtId="0" fontId="28" fillId="74" borderId="35" applyNumberFormat="0" applyAlignment="0" applyProtection="0"/>
    <xf numFmtId="0" fontId="32" fillId="39" borderId="35" applyNumberFormat="0" applyFont="0" applyAlignment="0" applyProtection="0"/>
    <xf numFmtId="43" fontId="5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95" fillId="10" borderId="9" applyNumberFormat="0" applyAlignment="0" applyProtection="0"/>
    <xf numFmtId="0" fontId="40" fillId="45" borderId="34" applyNumberFormat="0" applyAlignment="0" applyProtection="0"/>
    <xf numFmtId="0" fontId="40" fillId="35" borderId="34" applyNumberFormat="0" applyAlignment="0" applyProtection="0"/>
    <xf numFmtId="0" fontId="40" fillId="45" borderId="34" applyNumberFormat="0" applyAlignment="0" applyProtection="0"/>
    <xf numFmtId="0" fontId="40" fillId="35" borderId="34" applyNumberFormat="0" applyAlignment="0" applyProtection="0"/>
    <xf numFmtId="0" fontId="40" fillId="45" borderId="34" applyNumberFormat="0" applyAlignment="0" applyProtection="0"/>
    <xf numFmtId="0" fontId="40" fillId="35" borderId="34" applyNumberFormat="0" applyAlignment="0" applyProtection="0"/>
    <xf numFmtId="0" fontId="40" fillId="45" borderId="34" applyNumberFormat="0" applyAlignment="0" applyProtection="0"/>
    <xf numFmtId="0" fontId="40" fillId="35" borderId="34" applyNumberFormat="0" applyAlignment="0" applyProtection="0"/>
    <xf numFmtId="0" fontId="95" fillId="10" borderId="9" applyNumberFormat="0" applyAlignment="0" applyProtection="0"/>
    <xf numFmtId="0" fontId="36" fillId="68" borderId="34" applyNumberFormat="0" applyAlignment="0" applyProtection="0"/>
    <xf numFmtId="0" fontId="36" fillId="68" borderId="34" applyNumberFormat="0" applyAlignment="0" applyProtection="0"/>
    <xf numFmtId="0" fontId="36" fillId="68" borderId="34" applyNumberFormat="0" applyAlignment="0" applyProtection="0"/>
    <xf numFmtId="0" fontId="36" fillId="68" borderId="34" applyNumberFormat="0" applyAlignment="0" applyProtection="0"/>
    <xf numFmtId="0" fontId="62" fillId="38" borderId="34" applyNumberFormat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95" fillId="10" borderId="9" applyNumberFormat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43" fillId="68" borderId="39" applyNumberFormat="0" applyAlignment="0" applyProtection="0"/>
    <xf numFmtId="0" fontId="43" fillId="68" borderId="39" applyNumberFormat="0" applyAlignment="0" applyProtection="0"/>
    <xf numFmtId="0" fontId="43" fillId="68" borderId="39" applyNumberFormat="0" applyAlignment="0" applyProtection="0"/>
    <xf numFmtId="0" fontId="43" fillId="68" borderId="39" applyNumberFormat="0" applyAlignment="0" applyProtection="0"/>
    <xf numFmtId="0" fontId="43" fillId="38" borderId="39" applyNumberFormat="0" applyAlignment="0" applyProtection="0"/>
    <xf numFmtId="0" fontId="28" fillId="74" borderId="38" applyNumberFormat="0" applyAlignment="0" applyProtection="0"/>
    <xf numFmtId="0" fontId="28" fillId="74" borderId="38" applyNumberFormat="0" applyAlignment="0" applyProtection="0"/>
    <xf numFmtId="0" fontId="28" fillId="74" borderId="38" applyNumberFormat="0" applyAlignment="0" applyProtection="0"/>
    <xf numFmtId="0" fontId="28" fillId="74" borderId="38" applyNumberFormat="0" applyAlignment="0" applyProtection="0"/>
    <xf numFmtId="0" fontId="32" fillId="39" borderId="38" applyNumberFormat="0" applyFont="0" applyAlignment="0" applyProtection="0"/>
    <xf numFmtId="43" fontId="5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62" fillId="38" borderId="41" applyNumberFormat="0" applyAlignment="0" applyProtection="0"/>
    <xf numFmtId="0" fontId="36" fillId="68" borderId="41" applyNumberFormat="0" applyAlignment="0" applyProtection="0"/>
    <xf numFmtId="0" fontId="36" fillId="68" borderId="41" applyNumberFormat="0" applyAlignment="0" applyProtection="0"/>
    <xf numFmtId="0" fontId="36" fillId="68" borderId="41" applyNumberFormat="0" applyAlignment="0" applyProtection="0"/>
    <xf numFmtId="0" fontId="36" fillId="68" borderId="41" applyNumberFormat="0" applyAlignment="0" applyProtection="0"/>
    <xf numFmtId="0" fontId="95" fillId="10" borderId="9" applyNumberFormat="0" applyAlignment="0" applyProtection="0"/>
    <xf numFmtId="0" fontId="53" fillId="0" borderId="42">
      <alignment horizontal="left" vertical="center"/>
    </xf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40" fillId="35" borderId="41" applyNumberFormat="0" applyAlignment="0" applyProtection="0"/>
    <xf numFmtId="0" fontId="40" fillId="45" borderId="41" applyNumberFormat="0" applyAlignment="0" applyProtection="0"/>
    <xf numFmtId="0" fontId="40" fillId="35" borderId="41" applyNumberFormat="0" applyAlignment="0" applyProtection="0"/>
    <xf numFmtId="0" fontId="40" fillId="45" borderId="41" applyNumberFormat="0" applyAlignment="0" applyProtection="0"/>
    <xf numFmtId="0" fontId="40" fillId="35" borderId="41" applyNumberFormat="0" applyAlignment="0" applyProtection="0"/>
    <xf numFmtId="0" fontId="40" fillId="45" borderId="41" applyNumberFormat="0" applyAlignment="0" applyProtection="0"/>
    <xf numFmtId="0" fontId="40" fillId="35" borderId="41" applyNumberFormat="0" applyAlignment="0" applyProtection="0"/>
    <xf numFmtId="0" fontId="40" fillId="45" borderId="41" applyNumberFormat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62" fillId="38" borderId="43" applyNumberFormat="0" applyAlignment="0" applyProtection="0"/>
    <xf numFmtId="0" fontId="36" fillId="68" borderId="43" applyNumberFormat="0" applyAlignment="0" applyProtection="0"/>
    <xf numFmtId="0" fontId="36" fillId="68" borderId="43" applyNumberFormat="0" applyAlignment="0" applyProtection="0"/>
    <xf numFmtId="0" fontId="36" fillId="68" borderId="43" applyNumberFormat="0" applyAlignment="0" applyProtection="0"/>
    <xf numFmtId="0" fontId="36" fillId="68" borderId="43" applyNumberFormat="0" applyAlignment="0" applyProtection="0"/>
    <xf numFmtId="43" fontId="5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40" fillId="35" borderId="43" applyNumberFormat="0" applyAlignment="0" applyProtection="0"/>
    <xf numFmtId="0" fontId="40" fillId="45" borderId="43" applyNumberFormat="0" applyAlignment="0" applyProtection="0"/>
    <xf numFmtId="0" fontId="40" fillId="35" borderId="43" applyNumberFormat="0" applyAlignment="0" applyProtection="0"/>
    <xf numFmtId="0" fontId="40" fillId="45" borderId="43" applyNumberFormat="0" applyAlignment="0" applyProtection="0"/>
    <xf numFmtId="0" fontId="40" fillId="35" borderId="43" applyNumberFormat="0" applyAlignment="0" applyProtection="0"/>
    <xf numFmtId="0" fontId="40" fillId="45" borderId="43" applyNumberFormat="0" applyAlignment="0" applyProtection="0"/>
    <xf numFmtId="0" fontId="40" fillId="35" borderId="43" applyNumberFormat="0" applyAlignment="0" applyProtection="0"/>
    <xf numFmtId="0" fontId="40" fillId="45" borderId="43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22" fillId="0" borderId="0"/>
    <xf numFmtId="0" fontId="22" fillId="0" borderId="0"/>
    <xf numFmtId="0" fontId="22" fillId="0" borderId="0"/>
    <xf numFmtId="0" fontId="95" fillId="10" borderId="9" applyNumberFormat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40" fillId="35" borderId="46" applyNumberFormat="0" applyAlignment="0" applyProtection="0"/>
    <xf numFmtId="0" fontId="44" fillId="0" borderId="49" applyNumberFormat="0" applyFill="0" applyAlignment="0" applyProtection="0"/>
    <xf numFmtId="0" fontId="44" fillId="0" borderId="49" applyNumberFormat="0" applyFill="0" applyAlignment="0" applyProtection="0"/>
    <xf numFmtId="0" fontId="44" fillId="0" borderId="49" applyNumberFormat="0" applyFill="0" applyAlignment="0" applyProtection="0"/>
    <xf numFmtId="0" fontId="44" fillId="0" borderId="49" applyNumberFormat="0" applyFill="0" applyAlignment="0" applyProtection="0"/>
    <xf numFmtId="0" fontId="43" fillId="68" borderId="48" applyNumberFormat="0" applyAlignment="0" applyProtection="0"/>
    <xf numFmtId="0" fontId="43" fillId="68" borderId="48" applyNumberFormat="0" applyAlignment="0" applyProtection="0"/>
    <xf numFmtId="0" fontId="43" fillId="68" borderId="48" applyNumberFormat="0" applyAlignment="0" applyProtection="0"/>
    <xf numFmtId="0" fontId="43" fillId="68" borderId="48" applyNumberFormat="0" applyAlignment="0" applyProtection="0"/>
    <xf numFmtId="0" fontId="43" fillId="38" borderId="48" applyNumberFormat="0" applyAlignment="0" applyProtection="0"/>
    <xf numFmtId="0" fontId="28" fillId="74" borderId="47" applyNumberFormat="0" applyAlignment="0" applyProtection="0"/>
    <xf numFmtId="0" fontId="28" fillId="74" borderId="47" applyNumberFormat="0" applyAlignment="0" applyProtection="0"/>
    <xf numFmtId="0" fontId="28" fillId="74" borderId="47" applyNumberFormat="0" applyAlignment="0" applyProtection="0"/>
    <xf numFmtId="0" fontId="28" fillId="74" borderId="47" applyNumberFormat="0" applyAlignment="0" applyProtection="0"/>
    <xf numFmtId="0" fontId="32" fillId="39" borderId="47" applyNumberFormat="0" applyFont="0" applyAlignment="0" applyProtection="0"/>
    <xf numFmtId="165" fontId="5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40" fillId="45" borderId="46" applyNumberFormat="0" applyAlignment="0" applyProtection="0"/>
    <xf numFmtId="0" fontId="40" fillId="35" borderId="46" applyNumberFormat="0" applyAlignment="0" applyProtection="0"/>
    <xf numFmtId="0" fontId="40" fillId="45" borderId="46" applyNumberFormat="0" applyAlignment="0" applyProtection="0"/>
    <xf numFmtId="0" fontId="40" fillId="35" borderId="46" applyNumberFormat="0" applyAlignment="0" applyProtection="0"/>
    <xf numFmtId="0" fontId="40" fillId="45" borderId="46" applyNumberFormat="0" applyAlignment="0" applyProtection="0"/>
    <xf numFmtId="0" fontId="40" fillId="45" borderId="46" applyNumberFormat="0" applyAlignment="0" applyProtection="0"/>
    <xf numFmtId="0" fontId="95" fillId="10" borderId="9" applyNumberFormat="0" applyAlignment="0" applyProtection="0"/>
    <xf numFmtId="0" fontId="40" fillId="35" borderId="46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36" fillId="68" borderId="46" applyNumberFormat="0" applyAlignment="0" applyProtection="0"/>
    <xf numFmtId="0" fontId="36" fillId="68" borderId="46" applyNumberFormat="0" applyAlignment="0" applyProtection="0"/>
    <xf numFmtId="0" fontId="36" fillId="68" borderId="46" applyNumberFormat="0" applyAlignment="0" applyProtection="0"/>
    <xf numFmtId="0" fontId="36" fillId="68" borderId="46" applyNumberFormat="0" applyAlignment="0" applyProtection="0"/>
    <xf numFmtId="0" fontId="62" fillId="38" borderId="46" applyNumberFormat="0" applyAlignment="0" applyProtection="0"/>
    <xf numFmtId="0" fontId="52" fillId="0" borderId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62" fillId="38" borderId="54" applyNumberFormat="0" applyAlignment="0" applyProtection="0"/>
    <xf numFmtId="0" fontId="36" fillId="68" borderId="54" applyNumberFormat="0" applyAlignment="0" applyProtection="0"/>
    <xf numFmtId="0" fontId="36" fillId="68" borderId="54" applyNumberFormat="0" applyAlignment="0" applyProtection="0"/>
    <xf numFmtId="0" fontId="36" fillId="68" borderId="54" applyNumberFormat="0" applyAlignment="0" applyProtection="0"/>
    <xf numFmtId="0" fontId="36" fillId="68" borderId="54" applyNumberFormat="0" applyAlignment="0" applyProtection="0"/>
    <xf numFmtId="0" fontId="95" fillId="10" borderId="9" applyNumberFormat="0" applyAlignment="0" applyProtection="0"/>
    <xf numFmtId="0" fontId="53" fillId="0" borderId="55">
      <alignment horizontal="left" vertical="center"/>
    </xf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40" fillId="35" borderId="54" applyNumberFormat="0" applyAlignment="0" applyProtection="0"/>
    <xf numFmtId="0" fontId="40" fillId="45" borderId="54" applyNumberFormat="0" applyAlignment="0" applyProtection="0"/>
    <xf numFmtId="0" fontId="40" fillId="35" borderId="54" applyNumberFormat="0" applyAlignment="0" applyProtection="0"/>
    <xf numFmtId="0" fontId="40" fillId="45" borderId="54" applyNumberFormat="0" applyAlignment="0" applyProtection="0"/>
    <xf numFmtId="0" fontId="40" fillId="35" borderId="54" applyNumberFormat="0" applyAlignment="0" applyProtection="0"/>
    <xf numFmtId="0" fontId="40" fillId="45" borderId="54" applyNumberFormat="0" applyAlignment="0" applyProtection="0"/>
    <xf numFmtId="0" fontId="40" fillId="35" borderId="54" applyNumberFormat="0" applyAlignment="0" applyProtection="0"/>
    <xf numFmtId="0" fontId="40" fillId="45" borderId="54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32" fillId="39" borderId="56" applyNumberFormat="0" applyFont="0" applyAlignment="0" applyProtection="0"/>
    <xf numFmtId="0" fontId="28" fillId="74" borderId="56" applyNumberFormat="0" applyAlignment="0" applyProtection="0"/>
    <xf numFmtId="0" fontId="28" fillId="74" borderId="56" applyNumberFormat="0" applyAlignment="0" applyProtection="0"/>
    <xf numFmtId="0" fontId="28" fillId="74" borderId="56" applyNumberFormat="0" applyAlignment="0" applyProtection="0"/>
    <xf numFmtId="0" fontId="28" fillId="74" borderId="56" applyNumberFormat="0" applyAlignment="0" applyProtection="0"/>
    <xf numFmtId="0" fontId="43" fillId="38" borderId="57" applyNumberFormat="0" applyAlignment="0" applyProtection="0"/>
    <xf numFmtId="0" fontId="43" fillId="68" borderId="57" applyNumberFormat="0" applyAlignment="0" applyProtection="0"/>
    <xf numFmtId="0" fontId="43" fillId="68" borderId="57" applyNumberFormat="0" applyAlignment="0" applyProtection="0"/>
    <xf numFmtId="0" fontId="43" fillId="68" borderId="57" applyNumberFormat="0" applyAlignment="0" applyProtection="0"/>
    <xf numFmtId="0" fontId="43" fillId="68" borderId="57" applyNumberFormat="0" applyAlignment="0" applyProtection="0"/>
    <xf numFmtId="175" fontId="46" fillId="0" borderId="51">
      <alignment horizontal="justify" vertical="top" wrapText="1"/>
    </xf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95" fillId="10" borderId="9" applyNumberFormat="0" applyAlignment="0" applyProtection="0"/>
    <xf numFmtId="0" fontId="60" fillId="0" borderId="0">
      <alignment vertical="center"/>
    </xf>
    <xf numFmtId="0" fontId="103" fillId="76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3" fillId="78" borderId="0" applyNumberFormat="0" applyBorder="0" applyAlignment="0" applyProtection="0">
      <alignment vertical="center"/>
    </xf>
    <xf numFmtId="0" fontId="103" fillId="79" borderId="0" applyNumberFormat="0" applyBorder="0" applyAlignment="0" applyProtection="0">
      <alignment vertical="center"/>
    </xf>
    <xf numFmtId="0" fontId="103" fillId="80" borderId="0" applyNumberFormat="0" applyBorder="0" applyAlignment="0" applyProtection="0">
      <alignment vertical="center"/>
    </xf>
    <xf numFmtId="0" fontId="103" fillId="81" borderId="0" applyNumberFormat="0" applyBorder="0" applyAlignment="0" applyProtection="0">
      <alignment vertical="center"/>
    </xf>
    <xf numFmtId="0" fontId="107" fillId="82" borderId="0" applyNumberFormat="0" applyBorder="0" applyAlignment="0" applyProtection="0">
      <alignment vertical="center"/>
    </xf>
    <xf numFmtId="0" fontId="103" fillId="83" borderId="0" applyNumberFormat="0" applyBorder="0" applyAlignment="0" applyProtection="0">
      <alignment vertical="center"/>
    </xf>
    <xf numFmtId="0" fontId="103" fillId="84" borderId="0" applyNumberFormat="0" applyBorder="0" applyAlignment="0" applyProtection="0">
      <alignment vertical="center"/>
    </xf>
    <xf numFmtId="0" fontId="116" fillId="0" borderId="58" applyNumberFormat="0" applyFill="0" applyAlignment="0" applyProtection="0">
      <alignment vertical="center"/>
    </xf>
    <xf numFmtId="0" fontId="107" fillId="80" borderId="0" applyNumberFormat="0" applyBorder="0" applyAlignment="0" applyProtection="0">
      <alignment vertical="center"/>
    </xf>
    <xf numFmtId="0" fontId="103" fillId="81" borderId="0" applyNumberFormat="0" applyBorder="0" applyAlignment="0" applyProtection="0">
      <alignment vertical="center"/>
    </xf>
    <xf numFmtId="0" fontId="103" fillId="85" borderId="0" applyNumberFormat="0" applyBorder="0" applyAlignment="0" applyProtection="0">
      <alignment vertical="center"/>
    </xf>
    <xf numFmtId="0" fontId="107" fillId="83" borderId="0" applyNumberFormat="0" applyBorder="0" applyAlignment="0" applyProtection="0">
      <alignment vertical="center"/>
    </xf>
    <xf numFmtId="0" fontId="103" fillId="76" borderId="0" applyNumberFormat="0" applyBorder="0" applyAlignment="0" applyProtection="0">
      <alignment vertical="center"/>
    </xf>
    <xf numFmtId="0" fontId="111" fillId="0" borderId="17" applyNumberFormat="0" applyFill="0" applyAlignment="0" applyProtection="0">
      <alignment vertical="center"/>
    </xf>
    <xf numFmtId="0" fontId="102" fillId="0" borderId="0"/>
    <xf numFmtId="0" fontId="107" fillId="86" borderId="0" applyNumberFormat="0" applyBorder="0" applyAlignment="0" applyProtection="0">
      <alignment vertical="center"/>
    </xf>
    <xf numFmtId="0" fontId="103" fillId="87" borderId="0" applyNumberFormat="0" applyBorder="0" applyAlignment="0" applyProtection="0">
      <alignment vertical="center"/>
    </xf>
    <xf numFmtId="0" fontId="106" fillId="0" borderId="18" applyNumberFormat="0" applyFill="0" applyAlignment="0" applyProtection="0">
      <alignment vertical="center"/>
    </xf>
    <xf numFmtId="0" fontId="107" fillId="88" borderId="0" applyNumberFormat="0" applyBorder="0" applyAlignment="0" applyProtection="0">
      <alignment vertical="center"/>
    </xf>
    <xf numFmtId="0" fontId="110" fillId="0" borderId="20" applyNumberFormat="0" applyFill="0" applyAlignment="0" applyProtection="0">
      <alignment vertical="center"/>
    </xf>
    <xf numFmtId="0" fontId="107" fillId="89" borderId="0" applyNumberFormat="0" applyBorder="0" applyAlignment="0" applyProtection="0">
      <alignment vertical="center"/>
    </xf>
    <xf numFmtId="0" fontId="120" fillId="79" borderId="0" applyNumberFormat="0" applyBorder="0" applyAlignment="0" applyProtection="0">
      <alignment vertical="center"/>
    </xf>
    <xf numFmtId="0" fontId="60" fillId="0" borderId="0"/>
    <xf numFmtId="0" fontId="107" fillId="90" borderId="0" applyNumberFormat="0" applyBorder="0" applyAlignment="0" applyProtection="0">
      <alignment vertical="center"/>
    </xf>
    <xf numFmtId="0" fontId="60" fillId="0" borderId="0">
      <alignment vertical="center"/>
    </xf>
    <xf numFmtId="0" fontId="107" fillId="91" borderId="0" applyNumberFormat="0" applyBorder="0" applyAlignment="0" applyProtection="0">
      <alignment vertical="center"/>
    </xf>
    <xf numFmtId="0" fontId="102" fillId="0" borderId="0"/>
    <xf numFmtId="0" fontId="107" fillId="92" borderId="0" applyNumberFormat="0" applyBorder="0" applyAlignment="0" applyProtection="0">
      <alignment vertical="center"/>
    </xf>
    <xf numFmtId="0" fontId="103" fillId="0" borderId="0">
      <alignment vertical="center"/>
    </xf>
    <xf numFmtId="165" fontId="60" fillId="0" borderId="0" applyFont="0" applyFill="0" applyBorder="0" applyAlignment="0" applyProtection="0">
      <alignment vertical="center"/>
    </xf>
    <xf numFmtId="0" fontId="113" fillId="93" borderId="0" applyNumberFormat="0" applyBorder="0" applyAlignment="0" applyProtection="0">
      <alignment vertical="center"/>
    </xf>
    <xf numFmtId="0" fontId="109" fillId="85" borderId="59" applyNumberFormat="0" applyAlignment="0" applyProtection="0">
      <alignment vertical="center"/>
    </xf>
    <xf numFmtId="0" fontId="115" fillId="77" borderId="0" applyNumberFormat="0" applyBorder="0" applyAlignment="0" applyProtection="0">
      <alignment vertical="center"/>
    </xf>
    <xf numFmtId="0" fontId="112" fillId="70" borderId="60" applyNumberFormat="0" applyAlignment="0" applyProtection="0">
      <alignment vertical="center"/>
    </xf>
    <xf numFmtId="9" fontId="60" fillId="0" borderId="0" applyFont="0" applyFill="0" applyBorder="0" applyAlignment="0" applyProtection="0">
      <alignment vertical="center"/>
    </xf>
    <xf numFmtId="0" fontId="118" fillId="70" borderId="59" applyNumberFormat="0" applyAlignment="0" applyProtection="0">
      <alignment vertical="center"/>
    </xf>
    <xf numFmtId="194" fontId="60" fillId="0" borderId="0" applyFont="0" applyFill="0" applyBorder="0" applyAlignment="0" applyProtection="0">
      <alignment vertical="center"/>
    </xf>
    <xf numFmtId="0" fontId="105" fillId="0" borderId="21" applyNumberFormat="0" applyFill="0" applyAlignment="0" applyProtection="0">
      <alignment vertical="center"/>
    </xf>
    <xf numFmtId="0" fontId="60" fillId="72" borderId="61" applyNumberFormat="0" applyFont="0" applyAlignment="0" applyProtection="0">
      <alignment vertical="center"/>
    </xf>
    <xf numFmtId="0" fontId="104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center"/>
    </xf>
    <xf numFmtId="0" fontId="107" fillId="86" borderId="0" applyNumberFormat="0" applyBorder="0" applyAlignment="0" applyProtection="0">
      <alignment vertical="center"/>
    </xf>
    <xf numFmtId="0" fontId="107" fillId="88" borderId="0" applyNumberFormat="0" applyBorder="0" applyAlignment="0" applyProtection="0">
      <alignment vertical="center"/>
    </xf>
    <xf numFmtId="0" fontId="107" fillId="94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4" fillId="95" borderId="16" applyNumberFormat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60" fillId="0" borderId="0">
      <alignment vertical="center"/>
    </xf>
    <xf numFmtId="0" fontId="116" fillId="0" borderId="49" applyNumberFormat="0" applyFill="0" applyAlignment="0" applyProtection="0">
      <alignment vertical="center"/>
    </xf>
    <xf numFmtId="0" fontId="109" fillId="85" borderId="46" applyNumberFormat="0" applyAlignment="0" applyProtection="0">
      <alignment vertical="center"/>
    </xf>
    <xf numFmtId="0" fontId="112" fillId="70" borderId="48" applyNumberFormat="0" applyAlignment="0" applyProtection="0">
      <alignment vertical="center"/>
    </xf>
    <xf numFmtId="0" fontId="60" fillId="0" borderId="0">
      <alignment vertical="center"/>
    </xf>
    <xf numFmtId="0" fontId="118" fillId="70" borderId="46" applyNumberFormat="0" applyAlignment="0" applyProtection="0">
      <alignment vertical="center"/>
    </xf>
    <xf numFmtId="0" fontId="60" fillId="0" borderId="0">
      <alignment vertical="center"/>
    </xf>
    <xf numFmtId="0" fontId="91" fillId="0" borderId="6" applyNumberFormat="0" applyFill="0" applyAlignment="0" applyProtection="0"/>
    <xf numFmtId="0" fontId="92" fillId="0" borderId="7" applyNumberFormat="0" applyFill="0" applyAlignment="0" applyProtection="0"/>
    <xf numFmtId="0" fontId="93" fillId="0" borderId="8" applyNumberFormat="0" applyFill="0" applyAlignment="0" applyProtection="0"/>
    <xf numFmtId="0" fontId="93" fillId="0" borderId="0" applyNumberFormat="0" applyFill="0" applyBorder="0" applyAlignment="0" applyProtection="0"/>
    <xf numFmtId="0" fontId="90" fillId="7" borderId="0" applyNumberFormat="0" applyBorder="0" applyAlignment="0" applyProtection="0"/>
    <xf numFmtId="0" fontId="86" fillId="8" borderId="0" applyNumberFormat="0" applyBorder="0" applyAlignment="0" applyProtection="0"/>
    <xf numFmtId="0" fontId="97" fillId="9" borderId="0" applyNumberFormat="0" applyBorder="0" applyAlignment="0" applyProtection="0"/>
    <xf numFmtId="0" fontId="95" fillId="10" borderId="9" applyNumberFormat="0" applyAlignment="0" applyProtection="0"/>
    <xf numFmtId="0" fontId="98" fillId="11" borderId="10" applyNumberFormat="0" applyAlignment="0" applyProtection="0"/>
    <xf numFmtId="0" fontId="87" fillId="11" borderId="9" applyNumberFormat="0" applyAlignment="0" applyProtection="0"/>
    <xf numFmtId="0" fontId="96" fillId="0" borderId="11" applyNumberFormat="0" applyFill="0" applyAlignment="0" applyProtection="0"/>
    <xf numFmtId="0" fontId="88" fillId="12" borderId="12" applyNumberFormat="0" applyAlignment="0" applyProtection="0"/>
    <xf numFmtId="0" fontId="101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00" fillId="0" borderId="14" applyNumberFormat="0" applyFill="0" applyAlignment="0" applyProtection="0"/>
    <xf numFmtId="0" fontId="85" fillId="14" borderId="0" applyNumberFormat="0" applyBorder="0" applyAlignment="0" applyProtection="0"/>
    <xf numFmtId="0" fontId="18" fillId="15" borderId="0" applyNumberFormat="0" applyBorder="0" applyAlignment="0" applyProtection="0"/>
    <xf numFmtId="0" fontId="85" fillId="16" borderId="0" applyNumberFormat="0" applyBorder="0" applyAlignment="0" applyProtection="0"/>
    <xf numFmtId="0" fontId="85" fillId="17" borderId="0" applyNumberFormat="0" applyBorder="0" applyAlignment="0" applyProtection="0"/>
    <xf numFmtId="0" fontId="18" fillId="18" borderId="0" applyNumberFormat="0" applyBorder="0" applyAlignment="0" applyProtection="0"/>
    <xf numFmtId="0" fontId="85" fillId="19" borderId="0" applyNumberFormat="0" applyBorder="0" applyAlignment="0" applyProtection="0"/>
    <xf numFmtId="0" fontId="85" fillId="20" borderId="0" applyNumberFormat="0" applyBorder="0" applyAlignment="0" applyProtection="0"/>
    <xf numFmtId="0" fontId="85" fillId="21" borderId="0" applyNumberFormat="0" applyBorder="0" applyAlignment="0" applyProtection="0"/>
    <xf numFmtId="0" fontId="18" fillId="22" borderId="0" applyNumberFormat="0" applyBorder="0" applyAlignment="0" applyProtection="0"/>
    <xf numFmtId="0" fontId="85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85" fillId="26" borderId="0" applyNumberFormat="0" applyBorder="0" applyAlignment="0" applyProtection="0"/>
    <xf numFmtId="0" fontId="85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50" borderId="0" applyNumberFormat="0" applyBorder="0" applyAlignment="0" applyProtection="0"/>
    <xf numFmtId="0" fontId="18" fillId="50" borderId="0" applyNumberFormat="0" applyBorder="0" applyAlignment="0" applyProtection="0"/>
    <xf numFmtId="0" fontId="62" fillId="38" borderId="59" applyNumberFormat="0" applyAlignment="0" applyProtection="0"/>
    <xf numFmtId="0" fontId="36" fillId="68" borderId="59" applyNumberFormat="0" applyAlignment="0" applyProtection="0"/>
    <xf numFmtId="0" fontId="36" fillId="68" borderId="59" applyNumberFormat="0" applyAlignment="0" applyProtection="0"/>
    <xf numFmtId="0" fontId="36" fillId="68" borderId="59" applyNumberFormat="0" applyAlignment="0" applyProtection="0"/>
    <xf numFmtId="0" fontId="36" fillId="68" borderId="59" applyNumberFormat="0" applyAlignment="0" applyProtection="0"/>
    <xf numFmtId="0" fontId="40" fillId="35" borderId="59" applyNumberFormat="0" applyAlignment="0" applyProtection="0"/>
    <xf numFmtId="0" fontId="40" fillId="45" borderId="59" applyNumberFormat="0" applyAlignment="0" applyProtection="0"/>
    <xf numFmtId="0" fontId="40" fillId="35" borderId="59" applyNumberFormat="0" applyAlignment="0" applyProtection="0"/>
    <xf numFmtId="0" fontId="40" fillId="45" borderId="59" applyNumberFormat="0" applyAlignment="0" applyProtection="0"/>
    <xf numFmtId="0" fontId="40" fillId="35" borderId="59" applyNumberFormat="0" applyAlignment="0" applyProtection="0"/>
    <xf numFmtId="0" fontId="40" fillId="45" borderId="59" applyNumberFormat="0" applyAlignment="0" applyProtection="0"/>
    <xf numFmtId="0" fontId="40" fillId="35" borderId="59" applyNumberFormat="0" applyAlignment="0" applyProtection="0"/>
    <xf numFmtId="0" fontId="40" fillId="45" borderId="59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39" borderId="61" applyNumberFormat="0" applyFont="0" applyAlignment="0" applyProtection="0"/>
    <xf numFmtId="0" fontId="28" fillId="74" borderId="61" applyNumberFormat="0" applyAlignment="0" applyProtection="0"/>
    <xf numFmtId="0" fontId="28" fillId="74" borderId="61" applyNumberFormat="0" applyAlignment="0" applyProtection="0"/>
    <xf numFmtId="0" fontId="28" fillId="74" borderId="61" applyNumberFormat="0" applyAlignment="0" applyProtection="0"/>
    <xf numFmtId="0" fontId="28" fillId="74" borderId="61" applyNumberFormat="0" applyAlignment="0" applyProtection="0"/>
    <xf numFmtId="0" fontId="60" fillId="0" borderId="0">
      <alignment vertical="center"/>
    </xf>
    <xf numFmtId="0" fontId="116" fillId="0" borderId="63" applyNumberFormat="0" applyFill="0" applyAlignment="0" applyProtection="0">
      <alignment vertical="center"/>
    </xf>
    <xf numFmtId="0" fontId="109" fillId="85" borderId="64" applyNumberFormat="0" applyAlignment="0" applyProtection="0">
      <alignment vertical="center"/>
    </xf>
    <xf numFmtId="0" fontId="112" fillId="70" borderId="65" applyNumberFormat="0" applyAlignment="0" applyProtection="0">
      <alignment vertical="center"/>
    </xf>
    <xf numFmtId="0" fontId="118" fillId="70" borderId="64" applyNumberFormat="0" applyAlignment="0" applyProtection="0">
      <alignment vertical="center"/>
    </xf>
    <xf numFmtId="0" fontId="60" fillId="0" borderId="0">
      <alignment vertical="center"/>
    </xf>
    <xf numFmtId="0" fontId="60" fillId="72" borderId="66" applyNumberFormat="0" applyFont="0" applyAlignment="0" applyProtection="0">
      <alignment vertical="center"/>
    </xf>
    <xf numFmtId="0" fontId="60" fillId="0" borderId="0">
      <alignment vertical="center"/>
    </xf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62" fillId="38" borderId="64" applyNumberFormat="0" applyAlignment="0" applyProtection="0"/>
    <xf numFmtId="0" fontId="36" fillId="68" borderId="64" applyNumberFormat="0" applyAlignment="0" applyProtection="0"/>
    <xf numFmtId="0" fontId="36" fillId="68" borderId="64" applyNumberFormat="0" applyAlignment="0" applyProtection="0"/>
    <xf numFmtId="0" fontId="36" fillId="68" borderId="64" applyNumberFormat="0" applyAlignment="0" applyProtection="0"/>
    <xf numFmtId="0" fontId="36" fillId="68" borderId="64" applyNumberFormat="0" applyAlignment="0" applyProtection="0"/>
    <xf numFmtId="0" fontId="40" fillId="35" borderId="64" applyNumberFormat="0" applyAlignment="0" applyProtection="0"/>
    <xf numFmtId="0" fontId="40" fillId="45" borderId="64" applyNumberFormat="0" applyAlignment="0" applyProtection="0"/>
    <xf numFmtId="0" fontId="40" fillId="35" borderId="64" applyNumberFormat="0" applyAlignment="0" applyProtection="0"/>
    <xf numFmtId="0" fontId="40" fillId="45" borderId="64" applyNumberFormat="0" applyAlignment="0" applyProtection="0"/>
    <xf numFmtId="0" fontId="40" fillId="35" borderId="64" applyNumberFormat="0" applyAlignment="0" applyProtection="0"/>
    <xf numFmtId="0" fontId="40" fillId="45" borderId="64" applyNumberFormat="0" applyAlignment="0" applyProtection="0"/>
    <xf numFmtId="0" fontId="40" fillId="35" borderId="64" applyNumberFormat="0" applyAlignment="0" applyProtection="0"/>
    <xf numFmtId="0" fontId="40" fillId="45" borderId="64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8" fillId="0" borderId="0"/>
    <xf numFmtId="0" fontId="17" fillId="0" borderId="0"/>
    <xf numFmtId="0" fontId="28" fillId="0" borderId="0"/>
    <xf numFmtId="0" fontId="2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39" borderId="66" applyNumberFormat="0" applyFont="0" applyAlignment="0" applyProtection="0"/>
    <xf numFmtId="0" fontId="28" fillId="74" borderId="66" applyNumberFormat="0" applyAlignment="0" applyProtection="0"/>
    <xf numFmtId="0" fontId="28" fillId="74" borderId="66" applyNumberFormat="0" applyAlignment="0" applyProtection="0"/>
    <xf numFmtId="0" fontId="28" fillId="74" borderId="66" applyNumberFormat="0" applyAlignment="0" applyProtection="0"/>
    <xf numFmtId="0" fontId="28" fillId="74" borderId="66" applyNumberFormat="0" applyAlignment="0" applyProtection="0"/>
    <xf numFmtId="0" fontId="43" fillId="38" borderId="65" applyNumberFormat="0" applyAlignment="0" applyProtection="0"/>
    <xf numFmtId="0" fontId="43" fillId="68" borderId="65" applyNumberFormat="0" applyAlignment="0" applyProtection="0"/>
    <xf numFmtId="0" fontId="43" fillId="68" borderId="65" applyNumberFormat="0" applyAlignment="0" applyProtection="0"/>
    <xf numFmtId="0" fontId="43" fillId="68" borderId="65" applyNumberFormat="0" applyAlignment="0" applyProtection="0"/>
    <xf numFmtId="0" fontId="43" fillId="68" borderId="65" applyNumberFormat="0" applyAlignment="0" applyProtection="0"/>
    <xf numFmtId="0" fontId="44" fillId="0" borderId="63" applyNumberFormat="0" applyFill="0" applyAlignment="0" applyProtection="0"/>
    <xf numFmtId="0" fontId="44" fillId="0" borderId="63" applyNumberFormat="0" applyFill="0" applyAlignment="0" applyProtection="0"/>
    <xf numFmtId="0" fontId="44" fillId="0" borderId="63" applyNumberFormat="0" applyFill="0" applyAlignment="0" applyProtection="0"/>
    <xf numFmtId="0" fontId="44" fillId="0" borderId="63" applyNumberFormat="0" applyFill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21" fillId="0" borderId="0" applyNumberFormat="0" applyFont="0" applyFill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60" fillId="0" borderId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0" fillId="0" borderId="0">
      <alignment vertical="center"/>
    </xf>
    <xf numFmtId="0" fontId="60" fillId="0" borderId="0">
      <alignment vertical="center"/>
    </xf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62" fillId="38" borderId="67" applyNumberFormat="0" applyAlignment="0" applyProtection="0"/>
    <xf numFmtId="0" fontId="36" fillId="68" borderId="67" applyNumberFormat="0" applyAlignment="0" applyProtection="0"/>
    <xf numFmtId="0" fontId="36" fillId="68" borderId="67" applyNumberFormat="0" applyAlignment="0" applyProtection="0"/>
    <xf numFmtId="0" fontId="36" fillId="68" borderId="67" applyNumberFormat="0" applyAlignment="0" applyProtection="0"/>
    <xf numFmtId="0" fontId="36" fillId="68" borderId="67" applyNumberFormat="0" applyAlignment="0" applyProtection="0"/>
    <xf numFmtId="0" fontId="40" fillId="35" borderId="67" applyNumberFormat="0" applyAlignment="0" applyProtection="0"/>
    <xf numFmtId="0" fontId="40" fillId="45" borderId="67" applyNumberFormat="0" applyAlignment="0" applyProtection="0"/>
    <xf numFmtId="0" fontId="40" fillId="35" borderId="67" applyNumberFormat="0" applyAlignment="0" applyProtection="0"/>
    <xf numFmtId="0" fontId="40" fillId="45" borderId="67" applyNumberFormat="0" applyAlignment="0" applyProtection="0"/>
    <xf numFmtId="0" fontId="40" fillId="35" borderId="67" applyNumberFormat="0" applyAlignment="0" applyProtection="0"/>
    <xf numFmtId="0" fontId="40" fillId="45" borderId="67" applyNumberFormat="0" applyAlignment="0" applyProtection="0"/>
    <xf numFmtId="0" fontId="40" fillId="35" borderId="67" applyNumberFormat="0" applyAlignment="0" applyProtection="0"/>
    <xf numFmtId="0" fontId="40" fillId="45" borderId="67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2" fillId="39" borderId="68" applyNumberFormat="0" applyFont="0" applyAlignment="0" applyProtection="0"/>
    <xf numFmtId="0" fontId="28" fillId="74" borderId="68" applyNumberFormat="0" applyAlignment="0" applyProtection="0"/>
    <xf numFmtId="0" fontId="28" fillId="74" borderId="68" applyNumberFormat="0" applyAlignment="0" applyProtection="0"/>
    <xf numFmtId="0" fontId="28" fillId="74" borderId="68" applyNumberFormat="0" applyAlignment="0" applyProtection="0"/>
    <xf numFmtId="0" fontId="28" fillId="74" borderId="68" applyNumberFormat="0" applyAlignment="0" applyProtection="0"/>
    <xf numFmtId="0" fontId="43" fillId="38" borderId="69" applyNumberFormat="0" applyAlignment="0" applyProtection="0"/>
    <xf numFmtId="0" fontId="43" fillId="68" borderId="69" applyNumberFormat="0" applyAlignment="0" applyProtection="0"/>
    <xf numFmtId="0" fontId="43" fillId="68" borderId="69" applyNumberFormat="0" applyAlignment="0" applyProtection="0"/>
    <xf numFmtId="0" fontId="43" fillId="68" borderId="69" applyNumberFormat="0" applyAlignment="0" applyProtection="0"/>
    <xf numFmtId="0" fontId="43" fillId="68" borderId="69" applyNumberFormat="0" applyAlignment="0" applyProtection="0"/>
    <xf numFmtId="0" fontId="44" fillId="0" borderId="70" applyNumberFormat="0" applyFill="0" applyAlignment="0" applyProtection="0"/>
    <xf numFmtId="0" fontId="44" fillId="0" borderId="70" applyNumberFormat="0" applyFill="0" applyAlignment="0" applyProtection="0"/>
    <xf numFmtId="0" fontId="44" fillId="0" borderId="70" applyNumberFormat="0" applyFill="0" applyAlignment="0" applyProtection="0"/>
    <xf numFmtId="0" fontId="44" fillId="0" borderId="70" applyNumberFormat="0" applyFill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50" borderId="0" applyNumberFormat="0" applyBorder="0" applyAlignment="0" applyProtection="0"/>
    <xf numFmtId="0" fontId="13" fillId="50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62" fillId="38" borderId="71" applyNumberFormat="0" applyAlignment="0" applyProtection="0"/>
    <xf numFmtId="0" fontId="36" fillId="68" borderId="71" applyNumberFormat="0" applyAlignment="0" applyProtection="0"/>
    <xf numFmtId="0" fontId="36" fillId="68" borderId="71" applyNumberFormat="0" applyAlignment="0" applyProtection="0"/>
    <xf numFmtId="0" fontId="36" fillId="68" borderId="71" applyNumberFormat="0" applyAlignment="0" applyProtection="0"/>
    <xf numFmtId="0" fontId="36" fillId="68" borderId="71" applyNumberFormat="0" applyAlignment="0" applyProtection="0"/>
    <xf numFmtId="0" fontId="40" fillId="35" borderId="71" applyNumberFormat="0" applyAlignment="0" applyProtection="0"/>
    <xf numFmtId="0" fontId="40" fillId="45" borderId="71" applyNumberFormat="0" applyAlignment="0" applyProtection="0"/>
    <xf numFmtId="0" fontId="40" fillId="35" borderId="71" applyNumberFormat="0" applyAlignment="0" applyProtection="0"/>
    <xf numFmtId="0" fontId="40" fillId="45" borderId="71" applyNumberFormat="0" applyAlignment="0" applyProtection="0"/>
    <xf numFmtId="0" fontId="40" fillId="35" borderId="71" applyNumberFormat="0" applyAlignment="0" applyProtection="0"/>
    <xf numFmtId="0" fontId="40" fillId="45" borderId="71" applyNumberFormat="0" applyAlignment="0" applyProtection="0"/>
    <xf numFmtId="0" fontId="40" fillId="35" borderId="71" applyNumberFormat="0" applyAlignment="0" applyProtection="0"/>
    <xf numFmtId="0" fontId="40" fillId="45" borderId="7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2" fillId="39" borderId="72" applyNumberFormat="0" applyFont="0" applyAlignment="0" applyProtection="0"/>
    <xf numFmtId="0" fontId="28" fillId="74" borderId="72" applyNumberFormat="0" applyAlignment="0" applyProtection="0"/>
    <xf numFmtId="0" fontId="28" fillId="74" borderId="72" applyNumberFormat="0" applyAlignment="0" applyProtection="0"/>
    <xf numFmtId="0" fontId="28" fillId="74" borderId="72" applyNumberFormat="0" applyAlignment="0" applyProtection="0"/>
    <xf numFmtId="0" fontId="28" fillId="74" borderId="72" applyNumberFormat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24" borderId="0" applyNumberFormat="0" applyBorder="0" applyAlignment="0" applyProtection="0"/>
    <xf numFmtId="0" fontId="60" fillId="0" borderId="0">
      <alignment vertical="center"/>
    </xf>
    <xf numFmtId="0" fontId="12" fillId="28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16" fillId="0" borderId="70" applyNumberFormat="0" applyFill="0" applyAlignment="0" applyProtection="0">
      <alignment vertical="center"/>
    </xf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22" borderId="0" applyNumberFormat="0" applyBorder="0" applyAlignment="0" applyProtection="0"/>
    <xf numFmtId="0" fontId="112" fillId="70" borderId="77" applyNumberFormat="0" applyAlignment="0" applyProtection="0">
      <alignment vertical="center"/>
    </xf>
    <xf numFmtId="0" fontId="109" fillId="85" borderId="76" applyNumberFormat="0" applyAlignment="0" applyProtection="0">
      <alignment vertical="center"/>
    </xf>
    <xf numFmtId="0" fontId="60" fillId="0" borderId="0">
      <alignment vertical="center"/>
    </xf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09" fillId="85" borderId="71" applyNumberFormat="0" applyAlignment="0" applyProtection="0">
      <alignment vertical="center"/>
    </xf>
    <xf numFmtId="0" fontId="112" fillId="70" borderId="69" applyNumberFormat="0" applyAlignment="0" applyProtection="0">
      <alignment vertical="center"/>
    </xf>
    <xf numFmtId="0" fontId="118" fillId="70" borderId="71" applyNumberFormat="0" applyAlignment="0" applyProtection="0">
      <alignment vertical="center"/>
    </xf>
    <xf numFmtId="0" fontId="118" fillId="70" borderId="76" applyNumberFormat="0" applyAlignment="0" applyProtection="0">
      <alignment vertical="center"/>
    </xf>
    <xf numFmtId="0" fontId="60" fillId="72" borderId="72" applyNumberFormat="0" applyFont="0" applyAlignment="0" applyProtection="0">
      <alignment vertical="center"/>
    </xf>
    <xf numFmtId="0" fontId="116" fillId="0" borderId="75" applyNumberFormat="0" applyFill="0" applyAlignment="0" applyProtection="0">
      <alignment vertical="center"/>
    </xf>
    <xf numFmtId="0" fontId="60" fillId="72" borderId="78" applyNumberFormat="0" applyFont="0" applyAlignment="0" applyProtection="0">
      <alignment vertical="center"/>
    </xf>
    <xf numFmtId="0" fontId="6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62" fillId="38" borderId="76" applyNumberFormat="0" applyAlignment="0" applyProtection="0"/>
    <xf numFmtId="0" fontId="36" fillId="68" borderId="76" applyNumberFormat="0" applyAlignment="0" applyProtection="0"/>
    <xf numFmtId="0" fontId="36" fillId="68" borderId="76" applyNumberFormat="0" applyAlignment="0" applyProtection="0"/>
    <xf numFmtId="0" fontId="36" fillId="68" borderId="76" applyNumberFormat="0" applyAlignment="0" applyProtection="0"/>
    <xf numFmtId="0" fontId="36" fillId="68" borderId="76" applyNumberFormat="0" applyAlignment="0" applyProtection="0"/>
    <xf numFmtId="0" fontId="40" fillId="45" borderId="83" applyNumberFormat="0" applyAlignment="0" applyProtection="0"/>
    <xf numFmtId="0" fontId="40" fillId="35" borderId="83" applyNumberFormat="0" applyAlignment="0" applyProtection="0"/>
    <xf numFmtId="0" fontId="40" fillId="45" borderId="83" applyNumberFormat="0" applyAlignment="0" applyProtection="0"/>
    <xf numFmtId="0" fontId="40" fillId="35" borderId="83" applyNumberFormat="0" applyAlignment="0" applyProtection="0"/>
    <xf numFmtId="0" fontId="40" fillId="45" borderId="83" applyNumberFormat="0" applyAlignment="0" applyProtection="0"/>
    <xf numFmtId="0" fontId="40" fillId="35" borderId="83" applyNumberFormat="0" applyAlignment="0" applyProtection="0"/>
    <xf numFmtId="0" fontId="40" fillId="45" borderId="83" applyNumberFormat="0" applyAlignment="0" applyProtection="0"/>
    <xf numFmtId="0" fontId="40" fillId="35" borderId="83" applyNumberFormat="0" applyAlignment="0" applyProtection="0"/>
    <xf numFmtId="0" fontId="53" fillId="0" borderId="50">
      <alignment horizontal="left" vertical="center"/>
    </xf>
    <xf numFmtId="0" fontId="40" fillId="35" borderId="76" applyNumberFormat="0" applyAlignment="0" applyProtection="0"/>
    <xf numFmtId="0" fontId="40" fillId="45" borderId="76" applyNumberFormat="0" applyAlignment="0" applyProtection="0"/>
    <xf numFmtId="0" fontId="40" fillId="35" borderId="76" applyNumberFormat="0" applyAlignment="0" applyProtection="0"/>
    <xf numFmtId="0" fontId="40" fillId="45" borderId="76" applyNumberFormat="0" applyAlignment="0" applyProtection="0"/>
    <xf numFmtId="0" fontId="40" fillId="35" borderId="76" applyNumberFormat="0" applyAlignment="0" applyProtection="0"/>
    <xf numFmtId="0" fontId="40" fillId="45" borderId="76" applyNumberFormat="0" applyAlignment="0" applyProtection="0"/>
    <xf numFmtId="0" fontId="40" fillId="35" borderId="76" applyNumberFormat="0" applyAlignment="0" applyProtection="0"/>
    <xf numFmtId="0" fontId="40" fillId="45" borderId="76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6" fillId="68" borderId="83" applyNumberFormat="0" applyAlignment="0" applyProtection="0"/>
    <xf numFmtId="0" fontId="36" fillId="68" borderId="83" applyNumberFormat="0" applyAlignment="0" applyProtection="0"/>
    <xf numFmtId="0" fontId="36" fillId="68" borderId="83" applyNumberFormat="0" applyAlignment="0" applyProtection="0"/>
    <xf numFmtId="0" fontId="36" fillId="68" borderId="83" applyNumberFormat="0" applyAlignment="0" applyProtection="0"/>
    <xf numFmtId="0" fontId="62" fillId="38" borderId="83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2" fillId="39" borderId="78" applyNumberFormat="0" applyFont="0" applyAlignment="0" applyProtection="0"/>
    <xf numFmtId="0" fontId="28" fillId="74" borderId="78" applyNumberFormat="0" applyAlignment="0" applyProtection="0"/>
    <xf numFmtId="0" fontId="28" fillId="74" borderId="78" applyNumberFormat="0" applyAlignment="0" applyProtection="0"/>
    <xf numFmtId="0" fontId="28" fillId="74" borderId="78" applyNumberFormat="0" applyAlignment="0" applyProtection="0"/>
    <xf numFmtId="0" fontId="28" fillId="74" borderId="78" applyNumberFormat="0" applyAlignment="0" applyProtection="0"/>
    <xf numFmtId="0" fontId="43" fillId="38" borderId="81" applyNumberFormat="0" applyAlignment="0" applyProtection="0"/>
    <xf numFmtId="0" fontId="43" fillId="68" borderId="81" applyNumberFormat="0" applyAlignment="0" applyProtection="0"/>
    <xf numFmtId="0" fontId="43" fillId="68" borderId="81" applyNumberFormat="0" applyAlignment="0" applyProtection="0"/>
    <xf numFmtId="0" fontId="43" fillId="68" borderId="81" applyNumberFormat="0" applyAlignment="0" applyProtection="0"/>
    <xf numFmtId="0" fontId="43" fillId="68" borderId="81" applyNumberFormat="0" applyAlignment="0" applyProtection="0"/>
    <xf numFmtId="0" fontId="44" fillId="0" borderId="82" applyNumberFormat="0" applyFill="0" applyAlignment="0" applyProtection="0"/>
    <xf numFmtId="0" fontId="44" fillId="0" borderId="82" applyNumberFormat="0" applyFill="0" applyAlignment="0" applyProtection="0"/>
    <xf numFmtId="0" fontId="44" fillId="0" borderId="82" applyNumberFormat="0" applyFill="0" applyAlignment="0" applyProtection="0"/>
    <xf numFmtId="0" fontId="44" fillId="0" borderId="82" applyNumberFormat="0" applyFill="0" applyAlignment="0" applyProtection="0"/>
    <xf numFmtId="0" fontId="32" fillId="39" borderId="84" applyNumberFormat="0" applyFont="0" applyAlignment="0" applyProtection="0"/>
    <xf numFmtId="0" fontId="28" fillId="74" borderId="84" applyNumberFormat="0" applyAlignment="0" applyProtection="0"/>
    <xf numFmtId="0" fontId="28" fillId="74" borderId="84" applyNumberFormat="0" applyAlignment="0" applyProtection="0"/>
    <xf numFmtId="0" fontId="28" fillId="74" borderId="84" applyNumberFormat="0" applyAlignment="0" applyProtection="0"/>
    <xf numFmtId="0" fontId="28" fillId="74" borderId="84" applyNumberFormat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40" fillId="45" borderId="87" applyNumberFormat="0" applyAlignment="0" applyProtection="0"/>
    <xf numFmtId="0" fontId="40" fillId="35" borderId="87" applyNumberFormat="0" applyAlignment="0" applyProtection="0"/>
    <xf numFmtId="0" fontId="40" fillId="45" borderId="87" applyNumberFormat="0" applyAlignment="0" applyProtection="0"/>
    <xf numFmtId="0" fontId="40" fillId="35" borderId="87" applyNumberFormat="0" applyAlignment="0" applyProtection="0"/>
    <xf numFmtId="0" fontId="40" fillId="45" borderId="87" applyNumberFormat="0" applyAlignment="0" applyProtection="0"/>
    <xf numFmtId="0" fontId="40" fillId="35" borderId="87" applyNumberFormat="0" applyAlignment="0" applyProtection="0"/>
    <xf numFmtId="0" fontId="40" fillId="45" borderId="87" applyNumberFormat="0" applyAlignment="0" applyProtection="0"/>
    <xf numFmtId="0" fontId="40" fillId="35" borderId="87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6" fillId="68" borderId="87" applyNumberFormat="0" applyAlignment="0" applyProtection="0"/>
    <xf numFmtId="0" fontId="36" fillId="68" borderId="87" applyNumberFormat="0" applyAlignment="0" applyProtection="0"/>
    <xf numFmtId="0" fontId="10" fillId="0" borderId="0"/>
    <xf numFmtId="0" fontId="36" fillId="68" borderId="87" applyNumberFormat="0" applyAlignment="0" applyProtection="0"/>
    <xf numFmtId="0" fontId="36" fillId="68" borderId="87" applyNumberFormat="0" applyAlignment="0" applyProtection="0"/>
    <xf numFmtId="0" fontId="10" fillId="0" borderId="0"/>
    <xf numFmtId="0" fontId="62" fillId="38" borderId="87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3" fillId="38" borderId="85" applyNumberFormat="0" applyAlignment="0" applyProtection="0"/>
    <xf numFmtId="0" fontId="43" fillId="68" borderId="85" applyNumberFormat="0" applyAlignment="0" applyProtection="0"/>
    <xf numFmtId="0" fontId="43" fillId="68" borderId="85" applyNumberFormat="0" applyAlignment="0" applyProtection="0"/>
    <xf numFmtId="0" fontId="43" fillId="68" borderId="85" applyNumberFormat="0" applyAlignment="0" applyProtection="0"/>
    <xf numFmtId="0" fontId="43" fillId="68" borderId="85" applyNumberFormat="0" applyAlignment="0" applyProtection="0"/>
    <xf numFmtId="0" fontId="44" fillId="0" borderId="86" applyNumberFormat="0" applyFill="0" applyAlignment="0" applyProtection="0"/>
    <xf numFmtId="0" fontId="44" fillId="0" borderId="86" applyNumberFormat="0" applyFill="0" applyAlignment="0" applyProtection="0"/>
    <xf numFmtId="0" fontId="44" fillId="0" borderId="86" applyNumberFormat="0" applyFill="0" applyAlignment="0" applyProtection="0"/>
    <xf numFmtId="0" fontId="44" fillId="0" borderId="86" applyNumberFormat="0" applyFill="0" applyAlignment="0" applyProtection="0"/>
    <xf numFmtId="0" fontId="32" fillId="39" borderId="88" applyNumberFormat="0" applyFont="0" applyAlignment="0" applyProtection="0"/>
    <xf numFmtId="0" fontId="28" fillId="74" borderId="88" applyNumberFormat="0" applyAlignment="0" applyProtection="0"/>
    <xf numFmtId="0" fontId="28" fillId="74" borderId="88" applyNumberFormat="0" applyAlignment="0" applyProtection="0"/>
    <xf numFmtId="0" fontId="28" fillId="74" borderId="88" applyNumberFormat="0" applyAlignment="0" applyProtection="0"/>
    <xf numFmtId="0" fontId="28" fillId="74" borderId="88" applyNumberFormat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50" borderId="0" applyNumberFormat="0" applyBorder="0" applyAlignment="0" applyProtection="0"/>
    <xf numFmtId="0" fontId="9" fillId="50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62" fillId="38" borderId="96" applyNumberFormat="0" applyAlignment="0" applyProtection="0"/>
    <xf numFmtId="0" fontId="36" fillId="68" borderId="96" applyNumberFormat="0" applyAlignment="0" applyProtection="0"/>
    <xf numFmtId="0" fontId="36" fillId="68" borderId="96" applyNumberFormat="0" applyAlignment="0" applyProtection="0"/>
    <xf numFmtId="0" fontId="36" fillId="68" borderId="96" applyNumberFormat="0" applyAlignment="0" applyProtection="0"/>
    <xf numFmtId="0" fontId="36" fillId="68" borderId="96" applyNumberFormat="0" applyAlignment="0" applyProtection="0"/>
    <xf numFmtId="0" fontId="40" fillId="35" borderId="96" applyNumberFormat="0" applyAlignment="0" applyProtection="0"/>
    <xf numFmtId="0" fontId="40" fillId="45" borderId="96" applyNumberFormat="0" applyAlignment="0" applyProtection="0"/>
    <xf numFmtId="0" fontId="40" fillId="35" borderId="96" applyNumberFormat="0" applyAlignment="0" applyProtection="0"/>
    <xf numFmtId="0" fontId="40" fillId="45" borderId="96" applyNumberFormat="0" applyAlignment="0" applyProtection="0"/>
    <xf numFmtId="0" fontId="40" fillId="35" borderId="96" applyNumberFormat="0" applyAlignment="0" applyProtection="0"/>
    <xf numFmtId="0" fontId="40" fillId="45" borderId="96" applyNumberFormat="0" applyAlignment="0" applyProtection="0"/>
    <xf numFmtId="0" fontId="40" fillId="45" borderId="92" applyNumberFormat="0" applyAlignment="0" applyProtection="0"/>
    <xf numFmtId="0" fontId="40" fillId="35" borderId="92" applyNumberFormat="0" applyAlignment="0" applyProtection="0"/>
    <xf numFmtId="0" fontId="40" fillId="45" borderId="92" applyNumberFormat="0" applyAlignment="0" applyProtection="0"/>
    <xf numFmtId="0" fontId="40" fillId="35" borderId="92" applyNumberFormat="0" applyAlignment="0" applyProtection="0"/>
    <xf numFmtId="0" fontId="40" fillId="45" borderId="92" applyNumberFormat="0" applyAlignment="0" applyProtection="0"/>
    <xf numFmtId="0" fontId="40" fillId="35" borderId="92" applyNumberFormat="0" applyAlignment="0" applyProtection="0"/>
    <xf numFmtId="0" fontId="40" fillId="45" borderId="92" applyNumberFormat="0" applyAlignment="0" applyProtection="0"/>
    <xf numFmtId="0" fontId="40" fillId="35" borderId="92" applyNumberFormat="0" applyAlignment="0" applyProtection="0"/>
    <xf numFmtId="0" fontId="40" fillId="35" borderId="96" applyNumberFormat="0" applyAlignment="0" applyProtection="0"/>
    <xf numFmtId="0" fontId="40" fillId="45" borderId="96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68" borderId="92" applyNumberFormat="0" applyAlignment="0" applyProtection="0"/>
    <xf numFmtId="0" fontId="36" fillId="68" borderId="92" applyNumberFormat="0" applyAlignment="0" applyProtection="0"/>
    <xf numFmtId="0" fontId="36" fillId="68" borderId="92" applyNumberFormat="0" applyAlignment="0" applyProtection="0"/>
    <xf numFmtId="0" fontId="36" fillId="68" borderId="92" applyNumberFormat="0" applyAlignment="0" applyProtection="0"/>
    <xf numFmtId="0" fontId="62" fillId="38" borderId="92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39" borderId="89" applyNumberFormat="0" applyFont="0" applyAlignment="0" applyProtection="0"/>
    <xf numFmtId="0" fontId="28" fillId="74" borderId="89" applyNumberFormat="0" applyAlignment="0" applyProtection="0"/>
    <xf numFmtId="0" fontId="28" fillId="74" borderId="89" applyNumberFormat="0" applyAlignment="0" applyProtection="0"/>
    <xf numFmtId="0" fontId="28" fillId="74" borderId="89" applyNumberFormat="0" applyAlignment="0" applyProtection="0"/>
    <xf numFmtId="0" fontId="28" fillId="74" borderId="89" applyNumberFormat="0" applyAlignment="0" applyProtection="0"/>
    <xf numFmtId="0" fontId="43" fillId="38" borderId="90" applyNumberFormat="0" applyAlignment="0" applyProtection="0"/>
    <xf numFmtId="0" fontId="43" fillId="68" borderId="90" applyNumberFormat="0" applyAlignment="0" applyProtection="0"/>
    <xf numFmtId="0" fontId="43" fillId="68" borderId="90" applyNumberFormat="0" applyAlignment="0" applyProtection="0"/>
    <xf numFmtId="0" fontId="43" fillId="68" borderId="90" applyNumberFormat="0" applyAlignment="0" applyProtection="0"/>
    <xf numFmtId="0" fontId="43" fillId="68" borderId="90" applyNumberFormat="0" applyAlignment="0" applyProtection="0"/>
    <xf numFmtId="0" fontId="44" fillId="0" borderId="91" applyNumberFormat="0" applyFill="0" applyAlignment="0" applyProtection="0"/>
    <xf numFmtId="0" fontId="44" fillId="0" borderId="91" applyNumberFormat="0" applyFill="0" applyAlignment="0" applyProtection="0"/>
    <xf numFmtId="0" fontId="44" fillId="0" borderId="91" applyNumberFormat="0" applyFill="0" applyAlignment="0" applyProtection="0"/>
    <xf numFmtId="0" fontId="44" fillId="0" borderId="91" applyNumberFormat="0" applyFill="0" applyAlignment="0" applyProtection="0"/>
    <xf numFmtId="0" fontId="32" fillId="39" borderId="93" applyNumberFormat="0" applyFont="0" applyAlignment="0" applyProtection="0"/>
    <xf numFmtId="0" fontId="28" fillId="74" borderId="93" applyNumberFormat="0" applyAlignment="0" applyProtection="0"/>
    <xf numFmtId="0" fontId="28" fillId="74" borderId="93" applyNumberFormat="0" applyAlignment="0" applyProtection="0"/>
    <xf numFmtId="0" fontId="28" fillId="74" borderId="93" applyNumberFormat="0" applyAlignment="0" applyProtection="0"/>
    <xf numFmtId="0" fontId="28" fillId="74" borderId="93" applyNumberFormat="0" applyAlignment="0" applyProtection="0"/>
    <xf numFmtId="0" fontId="43" fillId="38" borderId="94" applyNumberFormat="0" applyAlignment="0" applyProtection="0"/>
    <xf numFmtId="0" fontId="43" fillId="68" borderId="94" applyNumberFormat="0" applyAlignment="0" applyProtection="0"/>
    <xf numFmtId="0" fontId="43" fillId="68" borderId="94" applyNumberFormat="0" applyAlignment="0" applyProtection="0"/>
    <xf numFmtId="0" fontId="43" fillId="68" borderId="94" applyNumberFormat="0" applyAlignment="0" applyProtection="0"/>
    <xf numFmtId="0" fontId="43" fillId="68" borderId="94" applyNumberFormat="0" applyAlignment="0" applyProtection="0"/>
    <xf numFmtId="0" fontId="44" fillId="0" borderId="95" applyNumberFormat="0" applyFill="0" applyAlignment="0" applyProtection="0"/>
    <xf numFmtId="0" fontId="44" fillId="0" borderId="95" applyNumberFormat="0" applyFill="0" applyAlignment="0" applyProtection="0"/>
    <xf numFmtId="0" fontId="44" fillId="0" borderId="95" applyNumberFormat="0" applyFill="0" applyAlignment="0" applyProtection="0"/>
    <xf numFmtId="0" fontId="44" fillId="0" borderId="95" applyNumberFormat="0" applyFill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53" fillId="0" borderId="99">
      <alignment horizontal="left" vertical="center"/>
    </xf>
    <xf numFmtId="10" fontId="31" fillId="72" borderId="80" applyNumberFormat="0" applyBorder="0" applyAlignment="0" applyProtection="0"/>
    <xf numFmtId="10" fontId="31" fillId="72" borderId="80" applyNumberFormat="0" applyBorder="0" applyAlignment="0" applyProtection="0"/>
    <xf numFmtId="10" fontId="31" fillId="72" borderId="80" applyNumberFormat="0" applyBorder="0" applyAlignment="0" applyProtection="0"/>
    <xf numFmtId="10" fontId="31" fillId="71" borderId="8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7" fillId="32" borderId="0" applyNumberFormat="0" applyBorder="0" applyProtection="0">
      <alignment vertical="center"/>
    </xf>
    <xf numFmtId="0" fontId="27" fillId="33" borderId="0" applyNumberFormat="0" applyBorder="0" applyAlignment="0" applyProtection="0"/>
    <xf numFmtId="0" fontId="27" fillId="32" borderId="0" applyNumberFormat="0" applyBorder="0" applyProtection="0">
      <alignment vertical="center"/>
    </xf>
    <xf numFmtId="0" fontId="27" fillId="46" borderId="0" applyNumberFormat="0" applyBorder="0" applyProtection="0">
      <alignment vertical="center"/>
    </xf>
    <xf numFmtId="0" fontId="27" fillId="32" borderId="0" applyNumberFormat="0" applyBorder="0" applyProtection="0">
      <alignment vertical="center"/>
    </xf>
    <xf numFmtId="0" fontId="27" fillId="78" borderId="0" applyNumberFormat="0" applyBorder="0" applyProtection="0">
      <alignment vertical="center"/>
    </xf>
    <xf numFmtId="0" fontId="7" fillId="33" borderId="0" applyNumberFormat="0" applyBorder="0" applyAlignment="0" applyProtection="0"/>
    <xf numFmtId="0" fontId="27" fillId="46" borderId="0" applyNumberFormat="0" applyBorder="0" applyAlignment="0" applyProtection="0"/>
    <xf numFmtId="0" fontId="7" fillId="33" borderId="0" applyNumberFormat="0" applyBorder="0" applyAlignment="0" applyProtection="0"/>
    <xf numFmtId="0" fontId="27" fillId="36" borderId="0" applyNumberFormat="0" applyBorder="0" applyProtection="0">
      <alignment vertical="center"/>
    </xf>
    <xf numFmtId="0" fontId="27" fillId="37" borderId="0" applyNumberFormat="0" applyBorder="0" applyAlignment="0" applyProtection="0"/>
    <xf numFmtId="0" fontId="27" fillId="36" borderId="0" applyNumberFormat="0" applyBorder="0" applyProtection="0">
      <alignment vertical="center"/>
    </xf>
    <xf numFmtId="0" fontId="27" fillId="47" borderId="0" applyNumberFormat="0" applyBorder="0" applyProtection="0">
      <alignment vertical="center"/>
    </xf>
    <xf numFmtId="0" fontId="27" fillId="36" borderId="0" applyNumberFormat="0" applyBorder="0" applyProtection="0">
      <alignment vertical="center"/>
    </xf>
    <xf numFmtId="0" fontId="27" fillId="79" borderId="0" applyNumberFormat="0" applyBorder="0" applyProtection="0">
      <alignment vertical="center"/>
    </xf>
    <xf numFmtId="0" fontId="7" fillId="37" borderId="0" applyNumberFormat="0" applyBorder="0" applyAlignment="0" applyProtection="0"/>
    <xf numFmtId="0" fontId="27" fillId="47" borderId="0" applyNumberFormat="0" applyBorder="0" applyAlignment="0" applyProtection="0"/>
    <xf numFmtId="0" fontId="7" fillId="37" borderId="0" applyNumberFormat="0" applyBorder="0" applyAlignment="0" applyProtection="0"/>
    <xf numFmtId="0" fontId="27" fillId="40" borderId="0" applyNumberFormat="0" applyBorder="0" applyProtection="0">
      <alignment vertical="center"/>
    </xf>
    <xf numFmtId="0" fontId="27" fillId="41" borderId="0" applyNumberFormat="0" applyBorder="0" applyAlignment="0" applyProtection="0"/>
    <xf numFmtId="0" fontId="27" fillId="40" borderId="0" applyNumberFormat="0" applyBorder="0" applyProtection="0">
      <alignment vertical="center"/>
    </xf>
    <xf numFmtId="0" fontId="27" fillId="74" borderId="0" applyNumberFormat="0" applyBorder="0" applyProtection="0">
      <alignment vertical="center"/>
    </xf>
    <xf numFmtId="0" fontId="27" fillId="40" borderId="0" applyNumberFormat="0" applyBorder="0" applyProtection="0">
      <alignment vertical="center"/>
    </xf>
    <xf numFmtId="0" fontId="27" fillId="77" borderId="0" applyNumberFormat="0" applyBorder="0" applyProtection="0">
      <alignment vertical="center"/>
    </xf>
    <xf numFmtId="0" fontId="7" fillId="41" borderId="0" applyNumberFormat="0" applyBorder="0" applyAlignment="0" applyProtection="0"/>
    <xf numFmtId="0" fontId="27" fillId="74" borderId="0" applyNumberFormat="0" applyBorder="0" applyAlignment="0" applyProtection="0"/>
    <xf numFmtId="0" fontId="7" fillId="41" borderId="0" applyNumberFormat="0" applyBorder="0" applyAlignment="0" applyProtection="0"/>
    <xf numFmtId="0" fontId="27" fillId="42" borderId="0" applyNumberFormat="0" applyBorder="0" applyProtection="0">
      <alignment vertical="center"/>
    </xf>
    <xf numFmtId="0" fontId="27" fillId="43" borderId="0" applyNumberFormat="0" applyBorder="0" applyAlignment="0" applyProtection="0"/>
    <xf numFmtId="0" fontId="27" fillId="42" borderId="0" applyNumberFormat="0" applyBorder="0" applyProtection="0">
      <alignment vertical="center"/>
    </xf>
    <xf numFmtId="0" fontId="27" fillId="45" borderId="0" applyNumberFormat="0" applyBorder="0" applyProtection="0">
      <alignment vertical="center"/>
    </xf>
    <xf numFmtId="0" fontId="27" fillId="42" borderId="0" applyNumberFormat="0" applyBorder="0" applyProtection="0">
      <alignment vertical="center"/>
    </xf>
    <xf numFmtId="0" fontId="27" fillId="81" borderId="0" applyNumberFormat="0" applyBorder="0" applyProtection="0">
      <alignment vertical="center"/>
    </xf>
    <xf numFmtId="0" fontId="7" fillId="43" borderId="0" applyNumberFormat="0" applyBorder="0" applyAlignment="0" applyProtection="0"/>
    <xf numFmtId="0" fontId="27" fillId="45" borderId="0" applyNumberFormat="0" applyBorder="0" applyAlignment="0" applyProtection="0"/>
    <xf numFmtId="0" fontId="7" fillId="43" borderId="0" applyNumberFormat="0" applyBorder="0" applyAlignment="0" applyProtection="0"/>
    <xf numFmtId="0" fontId="7" fillId="24" borderId="0" applyNumberFormat="0" applyBorder="0" applyAlignment="0" applyProtection="0"/>
    <xf numFmtId="0" fontId="27" fillId="44" borderId="0" applyNumberFormat="0" applyBorder="0" applyProtection="0">
      <alignment vertical="center"/>
    </xf>
    <xf numFmtId="0" fontId="27" fillId="30" borderId="0" applyNumberFormat="0" applyBorder="0" applyAlignment="0" applyProtection="0"/>
    <xf numFmtId="0" fontId="27" fillId="44" borderId="0" applyNumberFormat="0" applyBorder="0" applyProtection="0">
      <alignment vertical="center"/>
    </xf>
    <xf numFmtId="0" fontId="27" fillId="44" borderId="0" applyNumberFormat="0" applyBorder="0" applyProtection="0">
      <alignment vertical="center"/>
    </xf>
    <xf numFmtId="0" fontId="27" fillId="44" borderId="0" applyNumberFormat="0" applyBorder="0" applyProtection="0">
      <alignment vertical="center"/>
    </xf>
    <xf numFmtId="0" fontId="27" fillId="84" borderId="0" applyNumberFormat="0" applyBorder="0" applyProtection="0">
      <alignment vertical="center"/>
    </xf>
    <xf numFmtId="0" fontId="27" fillId="44" borderId="0" applyNumberFormat="0" applyBorder="0" applyAlignment="0" applyProtection="0"/>
    <xf numFmtId="0" fontId="7" fillId="28" borderId="0" applyNumberFormat="0" applyBorder="0" applyAlignment="0" applyProtection="0"/>
    <xf numFmtId="0" fontId="27" fillId="45" borderId="0" applyNumberFormat="0" applyBorder="0" applyProtection="0">
      <alignment vertical="center"/>
    </xf>
    <xf numFmtId="0" fontId="27" fillId="34" borderId="0" applyNumberFormat="0" applyBorder="0" applyAlignment="0" applyProtection="0"/>
    <xf numFmtId="0" fontId="27" fillId="45" borderId="0" applyNumberFormat="0" applyBorder="0" applyProtection="0">
      <alignment vertical="center"/>
    </xf>
    <xf numFmtId="0" fontId="27" fillId="74" borderId="0" applyNumberFormat="0" applyBorder="0" applyProtection="0">
      <alignment vertical="center"/>
    </xf>
    <xf numFmtId="0" fontId="27" fillId="45" borderId="0" applyNumberFormat="0" applyBorder="0" applyProtection="0">
      <alignment vertical="center"/>
    </xf>
    <xf numFmtId="0" fontId="27" fillId="85" borderId="0" applyNumberFormat="0" applyBorder="0" applyProtection="0">
      <alignment vertical="center"/>
    </xf>
    <xf numFmtId="0" fontId="27" fillId="74" borderId="0" applyNumberFormat="0" applyBorder="0" applyAlignment="0" applyProtection="0"/>
    <xf numFmtId="0" fontId="125" fillId="32" borderId="0" applyNumberFormat="0" applyBorder="0" applyProtection="0">
      <alignment vertical="center"/>
    </xf>
    <xf numFmtId="0" fontId="125" fillId="33" borderId="0" applyNumberFormat="0" applyBorder="0" applyAlignment="0" applyProtection="0">
      <alignment vertical="center"/>
    </xf>
    <xf numFmtId="0" fontId="125" fillId="36" borderId="0" applyNumberFormat="0" applyBorder="0" applyProtection="0">
      <alignment vertical="center"/>
    </xf>
    <xf numFmtId="0" fontId="125" fillId="37" borderId="0" applyNumberFormat="0" applyBorder="0" applyAlignment="0" applyProtection="0">
      <alignment vertical="center"/>
    </xf>
    <xf numFmtId="0" fontId="125" fillId="40" borderId="0" applyNumberFormat="0" applyBorder="0" applyProtection="0">
      <alignment vertical="center"/>
    </xf>
    <xf numFmtId="0" fontId="125" fillId="41" borderId="0" applyNumberFormat="0" applyBorder="0" applyAlignment="0" applyProtection="0">
      <alignment vertical="center"/>
    </xf>
    <xf numFmtId="0" fontId="125" fillId="42" borderId="0" applyNumberFormat="0" applyBorder="0" applyProtection="0">
      <alignment vertical="center"/>
    </xf>
    <xf numFmtId="0" fontId="125" fillId="43" borderId="0" applyNumberFormat="0" applyBorder="0" applyAlignment="0" applyProtection="0">
      <alignment vertical="center"/>
    </xf>
    <xf numFmtId="0" fontId="125" fillId="44" borderId="0" applyNumberFormat="0" applyBorder="0" applyProtection="0">
      <alignment vertical="center"/>
    </xf>
    <xf numFmtId="0" fontId="125" fillId="30" borderId="0" applyNumberFormat="0" applyBorder="0" applyAlignment="0" applyProtection="0">
      <alignment vertical="center"/>
    </xf>
    <xf numFmtId="0" fontId="125" fillId="45" borderId="0" applyNumberFormat="0" applyBorder="0" applyProtection="0">
      <alignment vertical="center"/>
    </xf>
    <xf numFmtId="0" fontId="125" fillId="34" borderId="0" applyNumberFormat="0" applyBorder="0" applyAlignment="0" applyProtection="0">
      <alignment vertical="center"/>
    </xf>
    <xf numFmtId="0" fontId="33" fillId="32" borderId="0" applyNumberFormat="0" applyBorder="0" applyProtection="0">
      <alignment vertical="center"/>
    </xf>
    <xf numFmtId="0" fontId="33" fillId="36" borderId="0" applyNumberFormat="0" applyBorder="0" applyProtection="0">
      <alignment vertical="center"/>
    </xf>
    <xf numFmtId="0" fontId="33" fillId="40" borderId="0" applyNumberFormat="0" applyBorder="0" applyProtection="0">
      <alignment vertical="center"/>
    </xf>
    <xf numFmtId="0" fontId="33" fillId="42" borderId="0" applyNumberFormat="0" applyBorder="0" applyProtection="0">
      <alignment vertical="center"/>
    </xf>
    <xf numFmtId="0" fontId="33" fillId="44" borderId="0" applyNumberFormat="0" applyBorder="0" applyProtection="0">
      <alignment vertical="center"/>
    </xf>
    <xf numFmtId="0" fontId="33" fillId="45" borderId="0" applyNumberFormat="0" applyBorder="0" applyProtection="0">
      <alignment vertical="center"/>
    </xf>
    <xf numFmtId="0" fontId="126" fillId="32" borderId="0" applyNumberFormat="0" applyBorder="0" applyProtection="0">
      <alignment vertical="center"/>
    </xf>
    <xf numFmtId="0" fontId="126" fillId="33" borderId="0" applyNumberFormat="0" applyBorder="0" applyAlignment="0" applyProtection="0">
      <alignment vertical="center"/>
    </xf>
    <xf numFmtId="0" fontId="126" fillId="36" borderId="0" applyNumberFormat="0" applyBorder="0" applyProtection="0">
      <alignment vertical="center"/>
    </xf>
    <xf numFmtId="0" fontId="126" fillId="37" borderId="0" applyNumberFormat="0" applyBorder="0" applyAlignment="0" applyProtection="0">
      <alignment vertical="center"/>
    </xf>
    <xf numFmtId="0" fontId="126" fillId="40" borderId="0" applyNumberFormat="0" applyBorder="0" applyProtection="0">
      <alignment vertical="center"/>
    </xf>
    <xf numFmtId="0" fontId="126" fillId="41" borderId="0" applyNumberFormat="0" applyBorder="0" applyAlignment="0" applyProtection="0">
      <alignment vertical="center"/>
    </xf>
    <xf numFmtId="0" fontId="126" fillId="42" borderId="0" applyNumberFormat="0" applyBorder="0" applyProtection="0">
      <alignment vertical="center"/>
    </xf>
    <xf numFmtId="0" fontId="126" fillId="43" borderId="0" applyNumberFormat="0" applyBorder="0" applyAlignment="0" applyProtection="0">
      <alignment vertical="center"/>
    </xf>
    <xf numFmtId="0" fontId="126" fillId="44" borderId="0" applyNumberFormat="0" applyBorder="0" applyProtection="0">
      <alignment vertical="center"/>
    </xf>
    <xf numFmtId="0" fontId="126" fillId="30" borderId="0" applyNumberFormat="0" applyBorder="0" applyAlignment="0" applyProtection="0">
      <alignment vertical="center"/>
    </xf>
    <xf numFmtId="0" fontId="126" fillId="45" borderId="0" applyNumberFormat="0" applyBorder="0" applyProtection="0">
      <alignment vertical="center"/>
    </xf>
    <xf numFmtId="0" fontId="126" fillId="34" borderId="0" applyNumberFormat="0" applyBorder="0" applyAlignment="0" applyProtection="0">
      <alignment vertical="center"/>
    </xf>
    <xf numFmtId="0" fontId="7" fillId="15" borderId="0" applyNumberFormat="0" applyBorder="0" applyAlignment="0" applyProtection="0"/>
    <xf numFmtId="0" fontId="27" fillId="46" borderId="0" applyNumberFormat="0" applyBorder="0" applyProtection="0">
      <alignment vertical="center"/>
    </xf>
    <xf numFmtId="0" fontId="27" fillId="31" borderId="0" applyNumberFormat="0" applyBorder="0" applyAlignment="0" applyProtection="0"/>
    <xf numFmtId="0" fontId="27" fillId="46" borderId="0" applyNumberFormat="0" applyBorder="0" applyProtection="0">
      <alignment vertical="center"/>
    </xf>
    <xf numFmtId="0" fontId="27" fillId="44" borderId="0" applyNumberFormat="0" applyBorder="0" applyProtection="0">
      <alignment vertical="center"/>
    </xf>
    <xf numFmtId="0" fontId="27" fillId="46" borderId="0" applyNumberFormat="0" applyBorder="0" applyProtection="0">
      <alignment vertical="center"/>
    </xf>
    <xf numFmtId="0" fontId="27" fillId="76" borderId="0" applyNumberFormat="0" applyBorder="0" applyProtection="0">
      <alignment vertical="center"/>
    </xf>
    <xf numFmtId="0" fontId="27" fillId="44" borderId="0" applyNumberFormat="0" applyBorder="0" applyAlignment="0" applyProtection="0"/>
    <xf numFmtId="0" fontId="7" fillId="18" borderId="0" applyNumberFormat="0" applyBorder="0" applyAlignment="0" applyProtection="0"/>
    <xf numFmtId="0" fontId="27" fillId="47" borderId="0" applyNumberFormat="0" applyBorder="0" applyProtection="0">
      <alignment vertical="center"/>
    </xf>
    <xf numFmtId="0" fontId="27" fillId="35" borderId="0" applyNumberFormat="0" applyBorder="0" applyAlignment="0" applyProtection="0"/>
    <xf numFmtId="0" fontId="27" fillId="47" borderId="0" applyNumberFormat="0" applyBorder="0" applyProtection="0">
      <alignment vertical="center"/>
    </xf>
    <xf numFmtId="0" fontId="27" fillId="47" borderId="0" applyNumberFormat="0" applyBorder="0" applyProtection="0">
      <alignment vertical="center"/>
    </xf>
    <xf numFmtId="0" fontId="27" fillId="47" borderId="0" applyNumberFormat="0" applyBorder="0" applyProtection="0">
      <alignment vertical="center"/>
    </xf>
    <xf numFmtId="0" fontId="27" fillId="80" borderId="0" applyNumberFormat="0" applyBorder="0" applyProtection="0">
      <alignment vertical="center"/>
    </xf>
    <xf numFmtId="0" fontId="27" fillId="47" borderId="0" applyNumberFormat="0" applyBorder="0" applyAlignment="0" applyProtection="0"/>
    <xf numFmtId="0" fontId="27" fillId="49" borderId="0" applyNumberFormat="0" applyBorder="0" applyProtection="0">
      <alignment vertical="center"/>
    </xf>
    <xf numFmtId="0" fontId="27" fillId="50" borderId="0" applyNumberFormat="0" applyBorder="0" applyAlignment="0" applyProtection="0"/>
    <xf numFmtId="0" fontId="27" fillId="49" borderId="0" applyNumberFormat="0" applyBorder="0" applyProtection="0">
      <alignment vertical="center"/>
    </xf>
    <xf numFmtId="0" fontId="27" fillId="74" borderId="0" applyNumberFormat="0" applyBorder="0" applyProtection="0">
      <alignment vertical="center"/>
    </xf>
    <xf numFmtId="0" fontId="27" fillId="49" borderId="0" applyNumberFormat="0" applyBorder="0" applyProtection="0">
      <alignment vertical="center"/>
    </xf>
    <xf numFmtId="0" fontId="27" fillId="83" borderId="0" applyNumberFormat="0" applyBorder="0" applyProtection="0">
      <alignment vertical="center"/>
    </xf>
    <xf numFmtId="0" fontId="7" fillId="50" borderId="0" applyNumberFormat="0" applyBorder="0" applyAlignment="0" applyProtection="0"/>
    <xf numFmtId="0" fontId="27" fillId="74" borderId="0" applyNumberFormat="0" applyBorder="0" applyAlignment="0" applyProtection="0"/>
    <xf numFmtId="0" fontId="7" fillId="50" borderId="0" applyNumberFormat="0" applyBorder="0" applyAlignment="0" applyProtection="0"/>
    <xf numFmtId="0" fontId="7" fillId="22" borderId="0" applyNumberFormat="0" applyBorder="0" applyAlignment="0" applyProtection="0"/>
    <xf numFmtId="0" fontId="27" fillId="42" borderId="0" applyNumberFormat="0" applyBorder="0" applyProtection="0">
      <alignment vertical="center"/>
    </xf>
    <xf numFmtId="0" fontId="27" fillId="43" borderId="0" applyNumberFormat="0" applyBorder="0" applyAlignment="0" applyProtection="0"/>
    <xf numFmtId="0" fontId="27" fillId="42" borderId="0" applyNumberFormat="0" applyBorder="0" applyProtection="0">
      <alignment vertical="center"/>
    </xf>
    <xf numFmtId="0" fontId="27" fillId="68" borderId="0" applyNumberFormat="0" applyBorder="0" applyProtection="0">
      <alignment vertical="center"/>
    </xf>
    <xf numFmtId="0" fontId="27" fillId="42" borderId="0" applyNumberFormat="0" applyBorder="0" applyProtection="0">
      <alignment vertical="center"/>
    </xf>
    <xf numFmtId="0" fontId="27" fillId="81" borderId="0" applyNumberFormat="0" applyBorder="0" applyProtection="0">
      <alignment vertical="center"/>
    </xf>
    <xf numFmtId="0" fontId="27" fillId="68" borderId="0" applyNumberFormat="0" applyBorder="0" applyAlignment="0" applyProtection="0"/>
    <xf numFmtId="0" fontId="7" fillId="25" borderId="0" applyNumberFormat="0" applyBorder="0" applyAlignment="0" applyProtection="0"/>
    <xf numFmtId="0" fontId="27" fillId="46" borderId="0" applyNumberFormat="0" applyBorder="0" applyProtection="0">
      <alignment vertical="center"/>
    </xf>
    <xf numFmtId="0" fontId="27" fillId="31" borderId="0" applyNumberFormat="0" applyBorder="0" applyAlignment="0" applyProtection="0"/>
    <xf numFmtId="0" fontId="27" fillId="46" borderId="0" applyNumberFormat="0" applyBorder="0" applyProtection="0">
      <alignment vertical="center"/>
    </xf>
    <xf numFmtId="0" fontId="27" fillId="44" borderId="0" applyNumberFormat="0" applyBorder="0" applyProtection="0">
      <alignment vertical="center"/>
    </xf>
    <xf numFmtId="0" fontId="27" fillId="46" borderId="0" applyNumberFormat="0" applyBorder="0" applyProtection="0">
      <alignment vertical="center"/>
    </xf>
    <xf numFmtId="0" fontId="27" fillId="76" borderId="0" applyNumberFormat="0" applyBorder="0" applyProtection="0">
      <alignment vertical="center"/>
    </xf>
    <xf numFmtId="0" fontId="27" fillId="44" borderId="0" applyNumberFormat="0" applyBorder="0" applyAlignment="0" applyProtection="0"/>
    <xf numFmtId="0" fontId="7" fillId="29" borderId="0" applyNumberFormat="0" applyBorder="0" applyAlignment="0" applyProtection="0"/>
    <xf numFmtId="0" fontId="27" fillId="52" borderId="0" applyNumberFormat="0" applyBorder="0" applyProtection="0">
      <alignment vertical="center"/>
    </xf>
    <xf numFmtId="0" fontId="27" fillId="54" borderId="0" applyNumberFormat="0" applyBorder="0" applyAlignment="0" applyProtection="0"/>
    <xf numFmtId="0" fontId="27" fillId="52" borderId="0" applyNumberFormat="0" applyBorder="0" applyProtection="0">
      <alignment vertical="center"/>
    </xf>
    <xf numFmtId="0" fontId="27" fillId="74" borderId="0" applyNumberFormat="0" applyBorder="0" applyProtection="0">
      <alignment vertical="center"/>
    </xf>
    <xf numFmtId="0" fontId="27" fillId="52" borderId="0" applyNumberFormat="0" applyBorder="0" applyProtection="0">
      <alignment vertical="center"/>
    </xf>
    <xf numFmtId="0" fontId="27" fillId="87" borderId="0" applyNumberFormat="0" applyBorder="0" applyProtection="0">
      <alignment vertical="center"/>
    </xf>
    <xf numFmtId="0" fontId="27" fillId="74" borderId="0" applyNumberFormat="0" applyBorder="0" applyAlignment="0" applyProtection="0"/>
    <xf numFmtId="0" fontId="125" fillId="46" borderId="0" applyNumberFormat="0" applyBorder="0" applyProtection="0">
      <alignment vertical="center"/>
    </xf>
    <xf numFmtId="0" fontId="125" fillId="31" borderId="0" applyNumberFormat="0" applyBorder="0" applyAlignment="0" applyProtection="0">
      <alignment vertical="center"/>
    </xf>
    <xf numFmtId="0" fontId="125" fillId="47" borderId="0" applyNumberFormat="0" applyBorder="0" applyProtection="0">
      <alignment vertical="center"/>
    </xf>
    <xf numFmtId="0" fontId="125" fillId="35" borderId="0" applyNumberFormat="0" applyBorder="0" applyAlignment="0" applyProtection="0">
      <alignment vertical="center"/>
    </xf>
    <xf numFmtId="0" fontId="125" fillId="49" borderId="0" applyNumberFormat="0" applyBorder="0" applyProtection="0">
      <alignment vertical="center"/>
    </xf>
    <xf numFmtId="0" fontId="125" fillId="50" borderId="0" applyNumberFormat="0" applyBorder="0" applyAlignment="0" applyProtection="0">
      <alignment vertical="center"/>
    </xf>
    <xf numFmtId="0" fontId="125" fillId="42" borderId="0" applyNumberFormat="0" applyBorder="0" applyProtection="0">
      <alignment vertical="center"/>
    </xf>
    <xf numFmtId="0" fontId="125" fillId="43" borderId="0" applyNumberFormat="0" applyBorder="0" applyAlignment="0" applyProtection="0">
      <alignment vertical="center"/>
    </xf>
    <xf numFmtId="0" fontId="125" fillId="46" borderId="0" applyNumberFormat="0" applyBorder="0" applyProtection="0">
      <alignment vertical="center"/>
    </xf>
    <xf numFmtId="0" fontId="125" fillId="31" borderId="0" applyNumberFormat="0" applyBorder="0" applyAlignment="0" applyProtection="0">
      <alignment vertical="center"/>
    </xf>
    <xf numFmtId="0" fontId="125" fillId="52" borderId="0" applyNumberFormat="0" applyBorder="0" applyProtection="0">
      <alignment vertical="center"/>
    </xf>
    <xf numFmtId="0" fontId="125" fillId="54" borderId="0" applyNumberFormat="0" applyBorder="0" applyAlignment="0" applyProtection="0">
      <alignment vertical="center"/>
    </xf>
    <xf numFmtId="0" fontId="33" fillId="46" borderId="0" applyNumberFormat="0" applyBorder="0" applyProtection="0">
      <alignment vertical="center"/>
    </xf>
    <xf numFmtId="0" fontId="33" fillId="47" borderId="0" applyNumberFormat="0" applyBorder="0" applyProtection="0">
      <alignment vertical="center"/>
    </xf>
    <xf numFmtId="0" fontId="33" fillId="49" borderId="0" applyNumberFormat="0" applyBorder="0" applyProtection="0">
      <alignment vertical="center"/>
    </xf>
    <xf numFmtId="0" fontId="33" fillId="42" borderId="0" applyNumberFormat="0" applyBorder="0" applyProtection="0">
      <alignment vertical="center"/>
    </xf>
    <xf numFmtId="0" fontId="33" fillId="46" borderId="0" applyNumberFormat="0" applyBorder="0" applyProtection="0">
      <alignment vertical="center"/>
    </xf>
    <xf numFmtId="0" fontId="33" fillId="52" borderId="0" applyNumberFormat="0" applyBorder="0" applyProtection="0">
      <alignment vertical="center"/>
    </xf>
    <xf numFmtId="0" fontId="126" fillId="46" borderId="0" applyNumberFormat="0" applyBorder="0" applyProtection="0">
      <alignment vertical="center"/>
    </xf>
    <xf numFmtId="0" fontId="126" fillId="31" borderId="0" applyNumberFormat="0" applyBorder="0" applyAlignment="0" applyProtection="0">
      <alignment vertical="center"/>
    </xf>
    <xf numFmtId="0" fontId="126" fillId="47" borderId="0" applyNumberFormat="0" applyBorder="0" applyProtection="0">
      <alignment vertical="center"/>
    </xf>
    <xf numFmtId="0" fontId="126" fillId="35" borderId="0" applyNumberFormat="0" applyBorder="0" applyAlignment="0" applyProtection="0">
      <alignment vertical="center"/>
    </xf>
    <xf numFmtId="0" fontId="126" fillId="49" borderId="0" applyNumberFormat="0" applyBorder="0" applyProtection="0">
      <alignment vertical="center"/>
    </xf>
    <xf numFmtId="0" fontId="126" fillId="50" borderId="0" applyNumberFormat="0" applyBorder="0" applyAlignment="0" applyProtection="0">
      <alignment vertical="center"/>
    </xf>
    <xf numFmtId="0" fontId="126" fillId="42" borderId="0" applyNumberFormat="0" applyBorder="0" applyProtection="0">
      <alignment vertical="center"/>
    </xf>
    <xf numFmtId="0" fontId="126" fillId="43" borderId="0" applyNumberFormat="0" applyBorder="0" applyAlignment="0" applyProtection="0">
      <alignment vertical="center"/>
    </xf>
    <xf numFmtId="0" fontId="126" fillId="46" borderId="0" applyNumberFormat="0" applyBorder="0" applyProtection="0">
      <alignment vertical="center"/>
    </xf>
    <xf numFmtId="0" fontId="126" fillId="31" borderId="0" applyNumberFormat="0" applyBorder="0" applyAlignment="0" applyProtection="0">
      <alignment vertical="center"/>
    </xf>
    <xf numFmtId="0" fontId="126" fillId="52" borderId="0" applyNumberFormat="0" applyBorder="0" applyProtection="0">
      <alignment vertical="center"/>
    </xf>
    <xf numFmtId="0" fontId="126" fillId="54" borderId="0" applyNumberFormat="0" applyBorder="0" applyAlignment="0" applyProtection="0">
      <alignment vertical="center"/>
    </xf>
    <xf numFmtId="0" fontId="34" fillId="53" borderId="0" applyNumberFormat="0" applyBorder="0" applyProtection="0">
      <alignment vertical="center"/>
    </xf>
    <xf numFmtId="0" fontId="34" fillId="96" borderId="0" applyNumberFormat="0" applyBorder="0" applyAlignment="0" applyProtection="0"/>
    <xf numFmtId="0" fontId="34" fillId="53" borderId="0" applyNumberFormat="0" applyBorder="0" applyProtection="0">
      <alignment vertical="center"/>
    </xf>
    <xf numFmtId="0" fontId="34" fillId="44" borderId="0" applyNumberFormat="0" applyBorder="0" applyProtection="0">
      <alignment vertical="center"/>
    </xf>
    <xf numFmtId="0" fontId="34" fillId="53" borderId="0" applyNumberFormat="0" applyBorder="0" applyProtection="0">
      <alignment vertical="center"/>
    </xf>
    <xf numFmtId="0" fontId="34" fillId="82" borderId="0" applyNumberFormat="0" applyBorder="0" applyProtection="0">
      <alignment vertical="center"/>
    </xf>
    <xf numFmtId="0" fontId="34" fillId="44" borderId="0" applyNumberFormat="0" applyBorder="0" applyAlignment="0" applyProtection="0"/>
    <xf numFmtId="0" fontId="34" fillId="47" borderId="0" applyNumberFormat="0" applyBorder="0" applyProtection="0">
      <alignment vertical="center"/>
    </xf>
    <xf numFmtId="0" fontId="34" fillId="35" borderId="0" applyNumberFormat="0" applyBorder="0" applyAlignment="0" applyProtection="0"/>
    <xf numFmtId="0" fontId="34" fillId="47" borderId="0" applyNumberFormat="0" applyBorder="0" applyProtection="0">
      <alignment vertical="center"/>
    </xf>
    <xf numFmtId="0" fontId="34" fillId="47" borderId="0" applyNumberFormat="0" applyBorder="0" applyProtection="0">
      <alignment vertical="center"/>
    </xf>
    <xf numFmtId="0" fontId="34" fillId="47" borderId="0" applyNumberFormat="0" applyBorder="0" applyProtection="0">
      <alignment vertical="center"/>
    </xf>
    <xf numFmtId="0" fontId="34" fillId="80" borderId="0" applyNumberFormat="0" applyBorder="0" applyProtection="0">
      <alignment vertical="center"/>
    </xf>
    <xf numFmtId="0" fontId="34" fillId="47" borderId="0" applyNumberFormat="0" applyBorder="0" applyAlignment="0" applyProtection="0"/>
    <xf numFmtId="0" fontId="34" fillId="49" borderId="0" applyNumberFormat="0" applyBorder="0" applyProtection="0">
      <alignment vertical="center"/>
    </xf>
    <xf numFmtId="0" fontId="34" fillId="50" borderId="0" applyNumberFormat="0" applyBorder="0" applyAlignment="0" applyProtection="0"/>
    <xf numFmtId="0" fontId="34" fillId="49" borderId="0" applyNumberFormat="0" applyBorder="0" applyProtection="0">
      <alignment vertical="center"/>
    </xf>
    <xf numFmtId="0" fontId="34" fillId="52" borderId="0" applyNumberFormat="0" applyBorder="0" applyProtection="0">
      <alignment vertical="center"/>
    </xf>
    <xf numFmtId="0" fontId="34" fillId="49" borderId="0" applyNumberFormat="0" applyBorder="0" applyProtection="0">
      <alignment vertical="center"/>
    </xf>
    <xf numFmtId="0" fontId="34" fillId="83" borderId="0" applyNumberFormat="0" applyBorder="0" applyProtection="0">
      <alignment vertical="center"/>
    </xf>
    <xf numFmtId="0" fontId="34" fillId="52" borderId="0" applyNumberFormat="0" applyBorder="0" applyAlignment="0" applyProtection="0"/>
    <xf numFmtId="0" fontId="34" fillId="55" borderId="0" applyNumberFormat="0" applyBorder="0" applyProtection="0">
      <alignment vertical="center"/>
    </xf>
    <xf numFmtId="0" fontId="34" fillId="56" borderId="0" applyNumberFormat="0" applyBorder="0" applyAlignment="0" applyProtection="0"/>
    <xf numFmtId="0" fontId="34" fillId="55" borderId="0" applyNumberFormat="0" applyBorder="0" applyProtection="0">
      <alignment vertical="center"/>
    </xf>
    <xf numFmtId="0" fontId="34" fillId="68" borderId="0" applyNumberFormat="0" applyBorder="0" applyProtection="0">
      <alignment vertical="center"/>
    </xf>
    <xf numFmtId="0" fontId="34" fillId="55" borderId="0" applyNumberFormat="0" applyBorder="0" applyProtection="0">
      <alignment vertical="center"/>
    </xf>
    <xf numFmtId="0" fontId="34" fillId="97" borderId="0" applyNumberFormat="0" applyBorder="0" applyProtection="0">
      <alignment vertical="center"/>
    </xf>
    <xf numFmtId="0" fontId="34" fillId="68" borderId="0" applyNumberFormat="0" applyBorder="0" applyAlignment="0" applyProtection="0"/>
    <xf numFmtId="0" fontId="34" fillId="58" borderId="0" applyNumberFormat="0" applyBorder="0" applyProtection="0">
      <alignment vertical="center"/>
    </xf>
    <xf numFmtId="0" fontId="34" fillId="57" borderId="0" applyNumberFormat="0" applyBorder="0" applyAlignment="0" applyProtection="0"/>
    <xf numFmtId="0" fontId="34" fillId="58" borderId="0" applyNumberFormat="0" applyBorder="0" applyProtection="0">
      <alignment vertical="center"/>
    </xf>
    <xf numFmtId="0" fontId="34" fillId="44" borderId="0" applyNumberFormat="0" applyBorder="0" applyProtection="0">
      <alignment vertical="center"/>
    </xf>
    <xf numFmtId="0" fontId="34" fillId="58" borderId="0" applyNumberFormat="0" applyBorder="0" applyProtection="0">
      <alignment vertical="center"/>
    </xf>
    <xf numFmtId="0" fontId="34" fillId="88" borderId="0" applyNumberFormat="0" applyBorder="0" applyProtection="0">
      <alignment vertical="center"/>
    </xf>
    <xf numFmtId="0" fontId="34" fillId="44" borderId="0" applyNumberFormat="0" applyBorder="0" applyAlignment="0" applyProtection="0"/>
    <xf numFmtId="0" fontId="34" fillId="59" borderId="0" applyNumberFormat="0" applyBorder="0" applyProtection="0">
      <alignment vertical="center"/>
    </xf>
    <xf numFmtId="0" fontId="34" fillId="60" borderId="0" applyNumberFormat="0" applyBorder="0" applyAlignment="0" applyProtection="0"/>
    <xf numFmtId="0" fontId="34" fillId="59" borderId="0" applyNumberFormat="0" applyBorder="0" applyProtection="0">
      <alignment vertical="center"/>
    </xf>
    <xf numFmtId="0" fontId="34" fillId="47" borderId="0" applyNumberFormat="0" applyBorder="0" applyProtection="0">
      <alignment vertical="center"/>
    </xf>
    <xf numFmtId="0" fontId="34" fillId="59" borderId="0" applyNumberFormat="0" applyBorder="0" applyProtection="0">
      <alignment vertical="center"/>
    </xf>
    <xf numFmtId="0" fontId="34" fillId="89" borderId="0" applyNumberFormat="0" applyBorder="0" applyProtection="0">
      <alignment vertical="center"/>
    </xf>
    <xf numFmtId="0" fontId="34" fillId="47" borderId="0" applyNumberFormat="0" applyBorder="0" applyAlignment="0" applyProtection="0"/>
    <xf numFmtId="0" fontId="127" fillId="53" borderId="0" applyNumberFormat="0" applyBorder="0" applyProtection="0">
      <alignment vertical="center"/>
    </xf>
    <xf numFmtId="0" fontId="127" fillId="96" borderId="0" applyNumberFormat="0" applyBorder="0" applyAlignment="0" applyProtection="0">
      <alignment vertical="center"/>
    </xf>
    <xf numFmtId="0" fontId="127" fillId="47" borderId="0" applyNumberFormat="0" applyBorder="0" applyProtection="0">
      <alignment vertical="center"/>
    </xf>
    <xf numFmtId="0" fontId="127" fillId="35" borderId="0" applyNumberFormat="0" applyBorder="0" applyAlignment="0" applyProtection="0">
      <alignment vertical="center"/>
    </xf>
    <xf numFmtId="0" fontId="127" fillId="49" borderId="0" applyNumberFormat="0" applyBorder="0" applyProtection="0">
      <alignment vertical="center"/>
    </xf>
    <xf numFmtId="0" fontId="127" fillId="50" borderId="0" applyNumberFormat="0" applyBorder="0" applyAlignment="0" applyProtection="0">
      <alignment vertical="center"/>
    </xf>
    <xf numFmtId="0" fontId="127" fillId="55" borderId="0" applyNumberFormat="0" applyBorder="0" applyProtection="0">
      <alignment vertical="center"/>
    </xf>
    <xf numFmtId="0" fontId="127" fillId="56" borderId="0" applyNumberFormat="0" applyBorder="0" applyAlignment="0" applyProtection="0">
      <alignment vertical="center"/>
    </xf>
    <xf numFmtId="0" fontId="127" fillId="58" borderId="0" applyNumberFormat="0" applyBorder="0" applyProtection="0">
      <alignment vertical="center"/>
    </xf>
    <xf numFmtId="0" fontId="127" fillId="57" borderId="0" applyNumberFormat="0" applyBorder="0" applyAlignment="0" applyProtection="0">
      <alignment vertical="center"/>
    </xf>
    <xf numFmtId="0" fontId="127" fillId="59" borderId="0" applyNumberFormat="0" applyBorder="0" applyProtection="0">
      <alignment vertical="center"/>
    </xf>
    <xf numFmtId="0" fontId="127" fillId="60" borderId="0" applyNumberFormat="0" applyBorder="0" applyAlignment="0" applyProtection="0">
      <alignment vertical="center"/>
    </xf>
    <xf numFmtId="0" fontId="128" fillId="53" borderId="0" applyNumberFormat="0" applyBorder="0" applyProtection="0">
      <alignment vertical="center"/>
    </xf>
    <xf numFmtId="0" fontId="128" fillId="47" borderId="0" applyNumberFormat="0" applyBorder="0" applyProtection="0">
      <alignment vertical="center"/>
    </xf>
    <xf numFmtId="0" fontId="128" fillId="49" borderId="0" applyNumberFormat="0" applyBorder="0" applyProtection="0">
      <alignment vertical="center"/>
    </xf>
    <xf numFmtId="0" fontId="128" fillId="55" borderId="0" applyNumberFormat="0" applyBorder="0" applyProtection="0">
      <alignment vertical="center"/>
    </xf>
    <xf numFmtId="0" fontId="128" fillId="58" borderId="0" applyNumberFormat="0" applyBorder="0" applyProtection="0">
      <alignment vertical="center"/>
    </xf>
    <xf numFmtId="0" fontId="128" fillId="59" borderId="0" applyNumberFormat="0" applyBorder="0" applyProtection="0">
      <alignment vertical="center"/>
    </xf>
    <xf numFmtId="0" fontId="129" fillId="53" borderId="0" applyNumberFormat="0" applyBorder="0" applyProtection="0">
      <alignment vertical="center"/>
    </xf>
    <xf numFmtId="0" fontId="129" fillId="96" borderId="0" applyNumberFormat="0" applyBorder="0" applyAlignment="0" applyProtection="0">
      <alignment vertical="center"/>
    </xf>
    <xf numFmtId="0" fontId="129" fillId="47" borderId="0" applyNumberFormat="0" applyBorder="0" applyProtection="0">
      <alignment vertical="center"/>
    </xf>
    <xf numFmtId="0" fontId="129" fillId="35" borderId="0" applyNumberFormat="0" applyBorder="0" applyAlignment="0" applyProtection="0">
      <alignment vertical="center"/>
    </xf>
    <xf numFmtId="0" fontId="129" fillId="49" borderId="0" applyNumberFormat="0" applyBorder="0" applyProtection="0">
      <alignment vertical="center"/>
    </xf>
    <xf numFmtId="0" fontId="129" fillId="50" borderId="0" applyNumberFormat="0" applyBorder="0" applyAlignment="0" applyProtection="0">
      <alignment vertical="center"/>
    </xf>
    <xf numFmtId="0" fontId="129" fillId="55" borderId="0" applyNumberFormat="0" applyBorder="0" applyProtection="0">
      <alignment vertical="center"/>
    </xf>
    <xf numFmtId="0" fontId="129" fillId="56" borderId="0" applyNumberFormat="0" applyBorder="0" applyAlignment="0" applyProtection="0">
      <alignment vertical="center"/>
    </xf>
    <xf numFmtId="0" fontId="129" fillId="58" borderId="0" applyNumberFormat="0" applyBorder="0" applyProtection="0">
      <alignment vertical="center"/>
    </xf>
    <xf numFmtId="0" fontId="129" fillId="57" borderId="0" applyNumberFormat="0" applyBorder="0" applyAlignment="0" applyProtection="0">
      <alignment vertical="center"/>
    </xf>
    <xf numFmtId="0" fontId="129" fillId="59" borderId="0" applyNumberFormat="0" applyBorder="0" applyProtection="0">
      <alignment vertical="center"/>
    </xf>
    <xf numFmtId="0" fontId="129" fillId="60" borderId="0" applyNumberFormat="0" applyBorder="0" applyAlignment="0" applyProtection="0">
      <alignment vertical="center"/>
    </xf>
    <xf numFmtId="0" fontId="34" fillId="61" borderId="0" applyNumberFormat="0" applyBorder="0" applyProtection="0">
      <alignment vertical="center"/>
    </xf>
    <xf numFmtId="0" fontId="34" fillId="99" borderId="0" applyNumberFormat="0" applyBorder="0" applyAlignment="0" applyProtection="0"/>
    <xf numFmtId="0" fontId="34" fillId="61" borderId="0" applyNumberFormat="0" applyBorder="0" applyProtection="0">
      <alignment vertical="center"/>
    </xf>
    <xf numFmtId="0" fontId="34" fillId="58" borderId="0" applyNumberFormat="0" applyBorder="0" applyProtection="0">
      <alignment vertical="center"/>
    </xf>
    <xf numFmtId="0" fontId="34" fillId="61" borderId="0" applyNumberFormat="0" applyBorder="0" applyProtection="0">
      <alignment vertical="center"/>
    </xf>
    <xf numFmtId="0" fontId="34" fillId="90" borderId="0" applyNumberFormat="0" applyBorder="0" applyProtection="0">
      <alignment vertical="center"/>
    </xf>
    <xf numFmtId="0" fontId="34" fillId="58" borderId="0" applyNumberFormat="0" applyBorder="0" applyAlignment="0" applyProtection="0"/>
    <xf numFmtId="0" fontId="34" fillId="62" borderId="0" applyNumberFormat="0" applyBorder="0" applyProtection="0">
      <alignment vertical="center"/>
    </xf>
    <xf numFmtId="0" fontId="34" fillId="66" borderId="0" applyNumberFormat="0" applyBorder="0" applyAlignment="0" applyProtection="0"/>
    <xf numFmtId="0" fontId="34" fillId="62" borderId="0" applyNumberFormat="0" applyBorder="0" applyProtection="0">
      <alignment vertical="center"/>
    </xf>
    <xf numFmtId="0" fontId="34" fillId="59" borderId="0" applyNumberFormat="0" applyBorder="0" applyProtection="0">
      <alignment vertical="center"/>
    </xf>
    <xf numFmtId="0" fontId="34" fillId="62" borderId="0" applyNumberFormat="0" applyBorder="0" applyProtection="0">
      <alignment vertical="center"/>
    </xf>
    <xf numFmtId="0" fontId="34" fillId="91" borderId="0" applyNumberFormat="0" applyBorder="0" applyProtection="0">
      <alignment vertical="center"/>
    </xf>
    <xf numFmtId="0" fontId="34" fillId="59" borderId="0" applyNumberFormat="0" applyBorder="0" applyAlignment="0" applyProtection="0"/>
    <xf numFmtId="0" fontId="34" fillId="64" borderId="0" applyNumberFormat="0" applyBorder="0" applyProtection="0">
      <alignment vertical="center"/>
    </xf>
    <xf numFmtId="0" fontId="34" fillId="98" borderId="0" applyNumberFormat="0" applyBorder="0" applyAlignment="0" applyProtection="0"/>
    <xf numFmtId="0" fontId="34" fillId="64" borderId="0" applyNumberFormat="0" applyBorder="0" applyProtection="0">
      <alignment vertical="center"/>
    </xf>
    <xf numFmtId="0" fontId="34" fillId="52" borderId="0" applyNumberFormat="0" applyBorder="0" applyProtection="0">
      <alignment vertical="center"/>
    </xf>
    <xf numFmtId="0" fontId="34" fillId="64" borderId="0" applyNumberFormat="0" applyBorder="0" applyProtection="0">
      <alignment vertical="center"/>
    </xf>
    <xf numFmtId="0" fontId="34" fillId="92" borderId="0" applyNumberFormat="0" applyBorder="0" applyProtection="0">
      <alignment vertical="center"/>
    </xf>
    <xf numFmtId="0" fontId="34" fillId="52" borderId="0" applyNumberFormat="0" applyBorder="0" applyAlignment="0" applyProtection="0"/>
    <xf numFmtId="0" fontId="34" fillId="55" borderId="0" applyNumberFormat="0" applyBorder="0" applyProtection="0">
      <alignment vertical="center"/>
    </xf>
    <xf numFmtId="0" fontId="34" fillId="56" borderId="0" applyNumberFormat="0" applyBorder="0" applyAlignment="0" applyProtection="0"/>
    <xf numFmtId="0" fontId="34" fillId="55" borderId="0" applyNumberFormat="0" applyBorder="0" applyProtection="0">
      <alignment vertical="center"/>
    </xf>
    <xf numFmtId="0" fontId="34" fillId="101" borderId="0" applyNumberFormat="0" applyBorder="0" applyProtection="0">
      <alignment vertical="center"/>
    </xf>
    <xf numFmtId="0" fontId="34" fillId="55" borderId="0" applyNumberFormat="0" applyBorder="0" applyProtection="0">
      <alignment vertical="center"/>
    </xf>
    <xf numFmtId="0" fontId="34" fillId="97" borderId="0" applyNumberFormat="0" applyBorder="0" applyProtection="0">
      <alignment vertical="center"/>
    </xf>
    <xf numFmtId="0" fontId="34" fillId="101" borderId="0" applyNumberFormat="0" applyBorder="0" applyAlignment="0" applyProtection="0"/>
    <xf numFmtId="0" fontId="34" fillId="58" borderId="0" applyNumberFormat="0" applyBorder="0" applyProtection="0">
      <alignment vertical="center"/>
    </xf>
    <xf numFmtId="0" fontId="34" fillId="57" borderId="0" applyNumberFormat="0" applyBorder="0" applyAlignment="0" applyProtection="0"/>
    <xf numFmtId="0" fontId="34" fillId="58" borderId="0" applyNumberFormat="0" applyBorder="0" applyProtection="0">
      <alignment vertical="center"/>
    </xf>
    <xf numFmtId="0" fontId="34" fillId="58" borderId="0" applyNumberFormat="0" applyBorder="0" applyProtection="0">
      <alignment vertical="center"/>
    </xf>
    <xf numFmtId="0" fontId="34" fillId="58" borderId="0" applyNumberFormat="0" applyBorder="0" applyProtection="0">
      <alignment vertical="center"/>
    </xf>
    <xf numFmtId="0" fontId="34" fillId="88" borderId="0" applyNumberFormat="0" applyBorder="0" applyProtection="0">
      <alignment vertical="center"/>
    </xf>
    <xf numFmtId="0" fontId="34" fillId="58" borderId="0" applyNumberFormat="0" applyBorder="0" applyAlignment="0" applyProtection="0"/>
    <xf numFmtId="0" fontId="34" fillId="67" borderId="0" applyNumberFormat="0" applyBorder="0" applyProtection="0">
      <alignment vertical="center"/>
    </xf>
    <xf numFmtId="0" fontId="34" fillId="100" borderId="0" applyNumberFormat="0" applyBorder="0" applyAlignment="0" applyProtection="0"/>
    <xf numFmtId="0" fontId="34" fillId="67" borderId="0" applyNumberFormat="0" applyBorder="0" applyProtection="0">
      <alignment vertical="center"/>
    </xf>
    <xf numFmtId="0" fontId="34" fillId="62" borderId="0" applyNumberFormat="0" applyBorder="0" applyProtection="0">
      <alignment vertical="center"/>
    </xf>
    <xf numFmtId="0" fontId="34" fillId="67" borderId="0" applyNumberFormat="0" applyBorder="0" applyProtection="0">
      <alignment vertical="center"/>
    </xf>
    <xf numFmtId="0" fontId="34" fillId="94" borderId="0" applyNumberFormat="0" applyBorder="0" applyProtection="0">
      <alignment vertical="center"/>
    </xf>
    <xf numFmtId="0" fontId="34" fillId="62" borderId="0" applyNumberFormat="0" applyBorder="0" applyAlignment="0" applyProtection="0"/>
    <xf numFmtId="0" fontId="35" fillId="36" borderId="0" applyNumberFormat="0" applyBorder="0" applyProtection="0">
      <alignment vertical="center"/>
    </xf>
    <xf numFmtId="0" fontId="35" fillId="37" borderId="0" applyNumberFormat="0" applyBorder="0" applyAlignment="0" applyProtection="0"/>
    <xf numFmtId="0" fontId="35" fillId="36" borderId="0" applyNumberFormat="0" applyBorder="0" applyProtection="0">
      <alignment vertical="center"/>
    </xf>
    <xf numFmtId="0" fontId="35" fillId="36" borderId="0" applyNumberFormat="0" applyBorder="0" applyProtection="0">
      <alignment vertical="center"/>
    </xf>
    <xf numFmtId="0" fontId="35" fillId="36" borderId="0" applyNumberFormat="0" applyBorder="0" applyProtection="0">
      <alignment vertical="center"/>
    </xf>
    <xf numFmtId="0" fontId="35" fillId="79" borderId="0" applyNumberFormat="0" applyBorder="0" applyProtection="0">
      <alignment vertical="center"/>
    </xf>
    <xf numFmtId="0" fontId="35" fillId="36" borderId="0" applyNumberFormat="0" applyBorder="0" applyAlignment="0" applyProtection="0"/>
    <xf numFmtId="197" fontId="46" fillId="0" borderId="0" applyFill="0" applyBorder="0">
      <alignment vertical="center"/>
    </xf>
    <xf numFmtId="198" fontId="46" fillId="0" borderId="0" applyFill="0" applyBorder="0" applyAlignment="0"/>
    <xf numFmtId="0" fontId="36" fillId="68" borderId="96" applyNumberFormat="0" applyProtection="0">
      <alignment vertical="center"/>
    </xf>
    <xf numFmtId="0" fontId="36" fillId="48" borderId="96" applyNumberFormat="0" applyAlignment="0" applyProtection="0"/>
    <xf numFmtId="0" fontId="36" fillId="68" borderId="96" applyNumberFormat="0" applyProtection="0">
      <alignment vertical="center"/>
    </xf>
    <xf numFmtId="0" fontId="62" fillId="75" borderId="96" applyNumberFormat="0" applyProtection="0">
      <alignment vertical="center"/>
    </xf>
    <xf numFmtId="0" fontId="36" fillId="68" borderId="96" applyNumberFormat="0" applyProtection="0">
      <alignment vertical="center"/>
    </xf>
    <xf numFmtId="0" fontId="36" fillId="70" borderId="96" applyNumberFormat="0" applyProtection="0">
      <alignment vertical="center"/>
    </xf>
    <xf numFmtId="0" fontId="62" fillId="75" borderId="96" applyNumberFormat="0" applyAlignment="0" applyProtection="0"/>
    <xf numFmtId="0" fontId="37" fillId="69" borderId="16" applyNumberFormat="0" applyProtection="0">
      <alignment vertical="center"/>
    </xf>
    <xf numFmtId="0" fontId="37" fillId="63" borderId="16" applyNumberFormat="0" applyAlignment="0" applyProtection="0"/>
    <xf numFmtId="0" fontId="37" fillId="69" borderId="16" applyNumberFormat="0" applyProtection="0">
      <alignment vertical="center"/>
    </xf>
    <xf numFmtId="0" fontId="37" fillId="69" borderId="16" applyNumberFormat="0" applyProtection="0">
      <alignment vertical="center"/>
    </xf>
    <xf numFmtId="0" fontId="37" fillId="69" borderId="16" applyNumberFormat="0" applyProtection="0">
      <alignment vertical="center"/>
    </xf>
    <xf numFmtId="0" fontId="37" fillId="95" borderId="16" applyNumberFormat="0" applyProtection="0">
      <alignment vertical="center"/>
    </xf>
    <xf numFmtId="0" fontId="37" fillId="69" borderId="16" applyNumberFormat="0" applyAlignment="0" applyProtection="0"/>
    <xf numFmtId="199" fontId="25" fillId="0" borderId="0" applyFill="0" applyBorder="0" applyProtection="0">
      <alignment vertical="center"/>
    </xf>
    <xf numFmtId="3" fontId="28" fillId="0" borderId="0" applyFill="0" applyBorder="0" applyProtection="0">
      <alignment vertical="center"/>
    </xf>
    <xf numFmtId="3" fontId="25" fillId="0" borderId="0" applyFill="0" applyBorder="0" applyProtection="0">
      <alignment vertical="center"/>
    </xf>
    <xf numFmtId="3" fontId="25" fillId="0" borderId="0" applyFill="0" applyBorder="0" applyProtection="0">
      <alignment vertical="center"/>
    </xf>
    <xf numFmtId="3" fontId="28" fillId="0" borderId="0" applyFont="0" applyFill="0" applyBorder="0" applyAlignment="0" applyProtection="0"/>
    <xf numFmtId="3" fontId="25" fillId="0" borderId="0" applyFill="0" applyBorder="0" applyProtection="0">
      <alignment vertical="center"/>
    </xf>
    <xf numFmtId="3" fontId="28" fillId="0" borderId="0" applyFill="0" applyBorder="0" applyAlignment="0" applyProtection="0"/>
    <xf numFmtId="3" fontId="28" fillId="0" borderId="0" applyFill="0" applyBorder="0" applyProtection="0">
      <alignment vertical="center"/>
    </xf>
    <xf numFmtId="3" fontId="28" fillId="0" borderId="0" applyFill="0" applyBorder="0" applyProtection="0">
      <alignment vertical="center"/>
    </xf>
    <xf numFmtId="0" fontId="76" fillId="0" borderId="0" applyNumberFormat="0">
      <alignment vertical="center"/>
    </xf>
    <xf numFmtId="0" fontId="76" fillId="0" borderId="0" applyNumberFormat="0" applyAlignment="0">
      <alignment horizontal="left"/>
    </xf>
    <xf numFmtId="164" fontId="27" fillId="0" borderId="0" applyFont="0" applyFill="0" applyBorder="0" applyAlignment="0" applyProtection="0"/>
    <xf numFmtId="200" fontId="28" fillId="0" borderId="0" applyFill="0" applyBorder="0" applyProtection="0">
      <alignment vertical="center"/>
    </xf>
    <xf numFmtId="200" fontId="25" fillId="0" borderId="0" applyFill="0" applyBorder="0" applyProtection="0">
      <alignment vertical="center"/>
    </xf>
    <xf numFmtId="200" fontId="25" fillId="0" borderId="0" applyFill="0" applyBorder="0" applyProtection="0">
      <alignment vertical="center"/>
    </xf>
    <xf numFmtId="178" fontId="28" fillId="0" borderId="0" applyFont="0" applyFill="0" applyBorder="0" applyAlignment="0" applyProtection="0"/>
    <xf numFmtId="200" fontId="25" fillId="0" borderId="0" applyFill="0" applyBorder="0" applyProtection="0">
      <alignment vertical="center"/>
    </xf>
    <xf numFmtId="200" fontId="28" fillId="0" borderId="0" applyFill="0" applyBorder="0" applyProtection="0">
      <alignment vertical="center"/>
    </xf>
    <xf numFmtId="201" fontId="28" fillId="0" borderId="0" applyFill="0" applyBorder="0" applyProtection="0">
      <alignment vertical="center"/>
    </xf>
    <xf numFmtId="200" fontId="28" fillId="0" borderId="0" applyFill="0" applyBorder="0" applyAlignment="0" applyProtection="0"/>
    <xf numFmtId="200" fontId="28" fillId="0" borderId="0" applyFill="0" applyBorder="0" applyProtection="0">
      <alignment vertical="center"/>
    </xf>
    <xf numFmtId="200" fontId="28" fillId="0" borderId="0" applyFill="0" applyBorder="0" applyProtection="0">
      <alignment vertical="center"/>
    </xf>
    <xf numFmtId="0" fontId="28" fillId="0" borderId="0" applyFill="0" applyBorder="0" applyProtection="0">
      <alignment vertical="center"/>
    </xf>
    <xf numFmtId="0" fontId="25" fillId="0" borderId="0" applyFill="0" applyBorder="0" applyProtection="0">
      <alignment vertical="center"/>
    </xf>
    <xf numFmtId="0" fontId="25" fillId="0" borderId="0" applyFill="0" applyBorder="0" applyProtection="0">
      <alignment vertical="center"/>
    </xf>
    <xf numFmtId="0" fontId="28" fillId="0" borderId="0" applyFont="0" applyFill="0" applyBorder="0" applyAlignment="0" applyProtection="0"/>
    <xf numFmtId="0" fontId="25" fillId="0" borderId="0" applyFill="0" applyBorder="0" applyProtection="0">
      <alignment vertical="center"/>
    </xf>
    <xf numFmtId="0" fontId="28" fillId="0" borderId="0" applyFill="0" applyBorder="0" applyAlignment="0" applyProtection="0"/>
    <xf numFmtId="0" fontId="28" fillId="0" borderId="0" applyFill="0" applyBorder="0" applyProtection="0">
      <alignment vertical="center"/>
    </xf>
    <xf numFmtId="0" fontId="28" fillId="0" borderId="0" applyFill="0" applyBorder="0" applyProtection="0">
      <alignment vertical="center"/>
    </xf>
    <xf numFmtId="0" fontId="76" fillId="0" borderId="0" applyNumberFormat="0">
      <alignment vertical="center"/>
    </xf>
    <xf numFmtId="0" fontId="76" fillId="0" borderId="0" applyNumberFormat="0" applyAlignment="0">
      <alignment horizontal="left"/>
    </xf>
    <xf numFmtId="0" fontId="38" fillId="0" borderId="0" applyNumberFormat="0" applyFill="0" applyBorder="0" applyProtection="0">
      <alignment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Protection="0">
      <alignment vertical="center"/>
    </xf>
    <xf numFmtId="0" fontId="38" fillId="0" borderId="0" applyNumberFormat="0" applyFill="0" applyBorder="0" applyProtection="0">
      <alignment vertical="center"/>
    </xf>
    <xf numFmtId="2" fontId="28" fillId="0" borderId="0" applyFill="0" applyBorder="0" applyProtection="0">
      <alignment vertical="center"/>
    </xf>
    <xf numFmtId="2" fontId="25" fillId="0" borderId="0" applyFill="0" applyBorder="0" applyProtection="0">
      <alignment vertical="center"/>
    </xf>
    <xf numFmtId="2" fontId="25" fillId="0" borderId="0" applyFill="0" applyBorder="0" applyProtection="0">
      <alignment vertical="center"/>
    </xf>
    <xf numFmtId="2" fontId="28" fillId="0" borderId="0" applyFont="0" applyFill="0" applyBorder="0" applyAlignment="0" applyProtection="0"/>
    <xf numFmtId="2" fontId="25" fillId="0" borderId="0" applyFill="0" applyBorder="0" applyProtection="0">
      <alignment vertical="center"/>
    </xf>
    <xf numFmtId="2" fontId="28" fillId="0" borderId="0" applyFill="0" applyBorder="0" applyAlignment="0" applyProtection="0"/>
    <xf numFmtId="2" fontId="28" fillId="0" borderId="0" applyFill="0" applyBorder="0" applyProtection="0">
      <alignment vertical="center"/>
    </xf>
    <xf numFmtId="2" fontId="28" fillId="0" borderId="0" applyFill="0" applyBorder="0" applyProtection="0">
      <alignment vertical="center"/>
    </xf>
    <xf numFmtId="0" fontId="39" fillId="40" borderId="0" applyNumberFormat="0" applyBorder="0" applyProtection="0">
      <alignment vertical="center"/>
    </xf>
    <xf numFmtId="0" fontId="39" fillId="41" borderId="0" applyNumberFormat="0" applyBorder="0" applyAlignment="0" applyProtection="0"/>
    <xf numFmtId="0" fontId="39" fillId="40" borderId="0" applyNumberFormat="0" applyBorder="0" applyProtection="0">
      <alignment vertical="center"/>
    </xf>
    <xf numFmtId="0" fontId="63" fillId="44" borderId="0" applyNumberFormat="0" applyBorder="0" applyProtection="0">
      <alignment vertical="center"/>
    </xf>
    <xf numFmtId="0" fontId="39" fillId="40" borderId="0" applyNumberFormat="0" applyBorder="0" applyProtection="0">
      <alignment vertical="center"/>
    </xf>
    <xf numFmtId="0" fontId="39" fillId="77" borderId="0" applyNumberFormat="0" applyBorder="0" applyProtection="0">
      <alignment vertical="center"/>
    </xf>
    <xf numFmtId="0" fontId="63" fillId="44" borderId="0" applyNumberFormat="0" applyBorder="0" applyAlignment="0" applyProtection="0"/>
    <xf numFmtId="0" fontId="76" fillId="68" borderId="0" applyNumberFormat="0" applyBorder="0" applyProtection="0">
      <alignment vertical="center"/>
    </xf>
    <xf numFmtId="0" fontId="31" fillId="68" borderId="0" applyNumberFormat="0" applyBorder="0" applyProtection="0">
      <alignment vertical="center"/>
    </xf>
    <xf numFmtId="0" fontId="31" fillId="70" borderId="0" applyNumberFormat="0" applyBorder="0" applyProtection="0">
      <alignment vertical="center"/>
    </xf>
    <xf numFmtId="38" fontId="76" fillId="70" borderId="0" applyNumberFormat="0" applyBorder="0" applyAlignment="0" applyProtection="0"/>
    <xf numFmtId="0" fontId="31" fillId="68" borderId="0" applyNumberFormat="0" applyBorder="0" applyProtection="0">
      <alignment vertical="center"/>
    </xf>
    <xf numFmtId="0" fontId="53" fillId="0" borderId="100" applyNumberFormat="0" applyProtection="0">
      <alignment vertical="center"/>
    </xf>
    <xf numFmtId="0" fontId="53" fillId="0" borderId="100" applyNumberFormat="0" applyProtection="0">
      <alignment vertical="center"/>
    </xf>
    <xf numFmtId="0" fontId="53" fillId="0" borderId="1" applyNumberFormat="0" applyAlignment="0" applyProtection="0">
      <alignment horizontal="left" vertical="center"/>
    </xf>
    <xf numFmtId="0" fontId="53" fillId="0" borderId="100" applyNumberFormat="0" applyProtection="0">
      <alignment vertical="center"/>
    </xf>
    <xf numFmtId="0" fontId="53" fillId="0" borderId="100" applyNumberFormat="0" applyAlignment="0" applyProtection="0"/>
    <xf numFmtId="0" fontId="53" fillId="0" borderId="100" applyNumberFormat="0" applyProtection="0">
      <alignment vertical="center"/>
    </xf>
    <xf numFmtId="0" fontId="53" fillId="0" borderId="100" applyNumberFormat="0" applyProtection="0">
      <alignment vertical="center"/>
    </xf>
    <xf numFmtId="0" fontId="53" fillId="0" borderId="101">
      <alignment horizontal="left" vertical="center"/>
    </xf>
    <xf numFmtId="0" fontId="53" fillId="0" borderId="102">
      <alignment horizontal="left" vertical="center"/>
    </xf>
    <xf numFmtId="0" fontId="53" fillId="0" borderId="102">
      <alignment horizontal="left" vertical="center"/>
    </xf>
    <xf numFmtId="0" fontId="53" fillId="0" borderId="101">
      <alignment horizontal="left" vertical="center"/>
    </xf>
    <xf numFmtId="0" fontId="53" fillId="0" borderId="102">
      <alignment horizontal="left" vertical="center"/>
    </xf>
    <xf numFmtId="0" fontId="53" fillId="0" borderId="102">
      <alignment horizontal="left" vertical="center"/>
    </xf>
    <xf numFmtId="0" fontId="53" fillId="0" borderId="102">
      <alignment horizontal="left" vertical="center"/>
    </xf>
    <xf numFmtId="0" fontId="54" fillId="0" borderId="0" applyNumberFormat="0" applyFill="0" applyBorder="0" applyProtection="0">
      <alignment vertical="center"/>
    </xf>
    <xf numFmtId="0" fontId="54" fillId="0" borderId="0" applyNumberFormat="0" applyFill="0" applyBorder="0" applyAlignment="0" applyProtection="0"/>
    <xf numFmtId="0" fontId="78" fillId="0" borderId="17" applyNumberFormat="0" applyFill="0" applyProtection="0">
      <alignment vertical="center"/>
    </xf>
    <xf numFmtId="0" fontId="54" fillId="0" borderId="0" applyNumberFormat="0" applyFill="0" applyBorder="0" applyProtection="0">
      <alignment vertical="center"/>
    </xf>
    <xf numFmtId="0" fontId="54" fillId="0" borderId="0" applyNumberFormat="0" applyFill="0" applyBorder="0" applyAlignment="0" applyProtection="0"/>
    <xf numFmtId="0" fontId="53" fillId="0" borderId="0" applyNumberFormat="0" applyFill="0" applyBorder="0" applyProtection="0">
      <alignment vertical="center"/>
    </xf>
    <xf numFmtId="0" fontId="53" fillId="0" borderId="0" applyNumberFormat="0" applyFill="0" applyBorder="0" applyAlignment="0" applyProtection="0"/>
    <xf numFmtId="0" fontId="79" fillId="0" borderId="18" applyNumberFormat="0" applyFill="0" applyProtection="0">
      <alignment vertical="center"/>
    </xf>
    <xf numFmtId="0" fontId="53" fillId="0" borderId="0" applyNumberFormat="0" applyFill="0" applyBorder="0" applyProtection="0">
      <alignment vertical="center"/>
    </xf>
    <xf numFmtId="0" fontId="53" fillId="0" borderId="0" applyNumberFormat="0" applyFill="0" applyBorder="0" applyAlignment="0" applyProtection="0"/>
    <xf numFmtId="0" fontId="80" fillId="0" borderId="20" applyNumberFormat="0" applyFill="0" applyProtection="0">
      <alignment vertical="center"/>
    </xf>
    <xf numFmtId="0" fontId="80" fillId="0" borderId="20" applyNumberFormat="0" applyFill="0" applyAlignment="0" applyProtection="0"/>
    <xf numFmtId="0" fontId="80" fillId="0" borderId="20" applyNumberFormat="0" applyFill="0" applyProtection="0">
      <alignment vertical="center"/>
    </xf>
    <xf numFmtId="0" fontId="64" fillId="0" borderId="19" applyNumberFormat="0" applyFill="0" applyProtection="0">
      <alignment vertical="center"/>
    </xf>
    <xf numFmtId="0" fontId="64" fillId="0" borderId="19" applyNumberFormat="0" applyFill="0" applyAlignment="0" applyProtection="0"/>
    <xf numFmtId="0" fontId="80" fillId="0" borderId="0" applyNumberFormat="0" applyFill="0" applyBorder="0" applyProtection="0">
      <alignment vertical="center"/>
    </xf>
    <xf numFmtId="0" fontId="80" fillId="0" borderId="0" applyNumberFormat="0" applyFill="0" applyBorder="0" applyAlignment="0" applyProtection="0"/>
    <xf numFmtId="0" fontId="80" fillId="0" borderId="0" applyNumberFormat="0" applyFill="0" applyBorder="0" applyProtection="0">
      <alignment vertical="center"/>
    </xf>
    <xf numFmtId="0" fontId="64" fillId="0" borderId="0" applyNumberFormat="0" applyFill="0" applyBorder="0" applyProtection="0">
      <alignment vertical="center"/>
    </xf>
    <xf numFmtId="0" fontId="64" fillId="0" borderId="0" applyNumberFormat="0" applyFill="0" applyBorder="0" applyAlignment="0" applyProtection="0"/>
    <xf numFmtId="0" fontId="131" fillId="0" borderId="0" applyNumberFormat="0" applyFill="0" applyBorder="0" applyProtection="0">
      <alignment vertical="center"/>
    </xf>
    <xf numFmtId="0" fontId="131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Protection="0">
      <alignment vertical="center"/>
    </xf>
    <xf numFmtId="0" fontId="190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Protection="0">
      <alignment vertical="center"/>
    </xf>
    <xf numFmtId="10" fontId="31" fillId="72" borderId="97" applyNumberFormat="0" applyBorder="0" applyAlignment="0" applyProtection="0"/>
    <xf numFmtId="10" fontId="31" fillId="72" borderId="97" applyNumberFormat="0" applyBorder="0" applyAlignment="0" applyProtection="0"/>
    <xf numFmtId="0" fontId="76" fillId="74" borderId="0" applyNumberFormat="0" applyBorder="0" applyProtection="0">
      <alignment vertical="center"/>
    </xf>
    <xf numFmtId="10" fontId="31" fillId="72" borderId="97" applyNumberFormat="0" applyBorder="0" applyAlignment="0" applyProtection="0"/>
    <xf numFmtId="0" fontId="31" fillId="74" borderId="0" applyNumberFormat="0" applyBorder="0" applyProtection="0">
      <alignment vertical="center"/>
    </xf>
    <xf numFmtId="10" fontId="31" fillId="71" borderId="97" applyNumberFormat="0" applyBorder="0" applyAlignment="0" applyProtection="0"/>
    <xf numFmtId="0" fontId="31" fillId="72" borderId="0" applyNumberFormat="0" applyBorder="0" applyProtection="0">
      <alignment vertical="center"/>
    </xf>
    <xf numFmtId="10" fontId="76" fillId="72" borderId="97" applyNumberFormat="0" applyBorder="0" applyAlignment="0" applyProtection="0"/>
    <xf numFmtId="0" fontId="31" fillId="74" borderId="0" applyNumberFormat="0" applyBorder="0" applyProtection="0">
      <alignment vertical="center"/>
    </xf>
    <xf numFmtId="0" fontId="40" fillId="45" borderId="96" applyNumberFormat="0" applyProtection="0">
      <alignment vertical="center"/>
    </xf>
    <xf numFmtId="0" fontId="40" fillId="45" borderId="96" applyNumberFormat="0" applyProtection="0">
      <alignment vertical="center"/>
    </xf>
    <xf numFmtId="0" fontId="40" fillId="45" borderId="96" applyNumberFormat="0" applyProtection="0">
      <alignment vertical="center"/>
    </xf>
    <xf numFmtId="0" fontId="40" fillId="45" borderId="96" applyNumberFormat="0" applyProtection="0">
      <alignment vertical="center"/>
    </xf>
    <xf numFmtId="0" fontId="40" fillId="85" borderId="96" applyNumberFormat="0" applyProtection="0">
      <alignment vertical="center"/>
    </xf>
    <xf numFmtId="0" fontId="40" fillId="47" borderId="96" applyNumberFormat="0" applyAlignment="0" applyProtection="0"/>
    <xf numFmtId="0" fontId="40" fillId="47" borderId="96" applyNumberFormat="0" applyAlignment="0" applyProtection="0"/>
    <xf numFmtId="0" fontId="40" fillId="45" borderId="96" applyNumberFormat="0" applyProtection="0">
      <alignment vertical="center"/>
    </xf>
    <xf numFmtId="0" fontId="40" fillId="34" borderId="96" applyNumberFormat="0" applyAlignment="0" applyProtection="0"/>
    <xf numFmtId="0" fontId="40" fillId="45" borderId="96" applyNumberFormat="0" applyProtection="0">
      <alignment vertical="center"/>
    </xf>
    <xf numFmtId="0" fontId="40" fillId="47" borderId="96" applyNumberFormat="0" applyProtection="0">
      <alignment vertical="center"/>
    </xf>
    <xf numFmtId="0" fontId="40" fillId="47" borderId="96" applyNumberFormat="0" applyProtection="0">
      <alignment vertical="center"/>
    </xf>
    <xf numFmtId="0" fontId="40" fillId="47" borderId="96" applyNumberFormat="0" applyProtection="0">
      <alignment vertical="center"/>
    </xf>
    <xf numFmtId="0" fontId="40" fillId="45" borderId="96" applyNumberFormat="0" applyProtection="0">
      <alignment vertical="center"/>
    </xf>
    <xf numFmtId="0" fontId="40" fillId="45" borderId="96" applyNumberFormat="0" applyProtection="0">
      <alignment vertical="center"/>
    </xf>
    <xf numFmtId="0" fontId="40" fillId="45" borderId="96" applyNumberFormat="0" applyProtection="0">
      <alignment vertical="center"/>
    </xf>
    <xf numFmtId="0" fontId="40" fillId="45" borderId="96" applyNumberFormat="0" applyProtection="0">
      <alignment vertical="center"/>
    </xf>
    <xf numFmtId="0" fontId="41" fillId="0" borderId="21" applyNumberFormat="0" applyFill="0" applyProtection="0">
      <alignment vertical="center"/>
    </xf>
    <xf numFmtId="0" fontId="41" fillId="0" borderId="21" applyNumberFormat="0" applyFill="0" applyAlignment="0" applyProtection="0"/>
    <xf numFmtId="0" fontId="41" fillId="0" borderId="21" applyNumberFormat="0" applyFill="0" applyProtection="0">
      <alignment vertical="center"/>
    </xf>
    <xf numFmtId="0" fontId="45" fillId="0" borderId="22" applyNumberFormat="0" applyFill="0" applyProtection="0">
      <alignment vertical="center"/>
    </xf>
    <xf numFmtId="0" fontId="45" fillId="0" borderId="22" applyNumberFormat="0" applyFill="0" applyAlignment="0" applyProtection="0"/>
    <xf numFmtId="0" fontId="42" fillId="73" borderId="0" applyNumberFormat="0" applyBorder="0" applyProtection="0">
      <alignment vertical="center"/>
    </xf>
    <xf numFmtId="0" fontId="42" fillId="51" borderId="0" applyNumberFormat="0" applyBorder="0" applyAlignment="0" applyProtection="0"/>
    <xf numFmtId="0" fontId="42" fillId="73" borderId="0" applyNumberFormat="0" applyBorder="0" applyProtection="0">
      <alignment vertical="center"/>
    </xf>
    <xf numFmtId="0" fontId="65" fillId="73" borderId="0" applyNumberFormat="0" applyBorder="0" applyProtection="0">
      <alignment vertical="center"/>
    </xf>
    <xf numFmtId="0" fontId="42" fillId="73" borderId="0" applyNumberFormat="0" applyBorder="0" applyProtection="0">
      <alignment vertical="center"/>
    </xf>
    <xf numFmtId="0" fontId="42" fillId="93" borderId="0" applyNumberFormat="0" applyBorder="0" applyProtection="0">
      <alignment vertical="center"/>
    </xf>
    <xf numFmtId="0" fontId="65" fillId="73" borderId="0" applyNumberFormat="0" applyBorder="0" applyAlignment="0" applyProtection="0"/>
    <xf numFmtId="0" fontId="76" fillId="0" borderId="0"/>
    <xf numFmtId="0" fontId="28" fillId="0" borderId="0"/>
    <xf numFmtId="203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>
      <alignment vertical="center"/>
    </xf>
    <xf numFmtId="0" fontId="25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7" fillId="0" borderId="0"/>
    <xf numFmtId="0" fontId="132" fillId="0" borderId="0"/>
    <xf numFmtId="0" fontId="7" fillId="0" borderId="0"/>
    <xf numFmtId="0" fontId="49" fillId="0" borderId="0"/>
    <xf numFmtId="0" fontId="7" fillId="0" borderId="0"/>
    <xf numFmtId="0" fontId="27" fillId="0" borderId="0"/>
    <xf numFmtId="0" fontId="7" fillId="0" borderId="0"/>
    <xf numFmtId="0" fontId="7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27" fillId="0" borderId="0"/>
    <xf numFmtId="0" fontId="7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32" fillId="0" borderId="0"/>
    <xf numFmtId="0" fontId="28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" fillId="0" borderId="0"/>
    <xf numFmtId="0" fontId="7" fillId="0" borderId="0"/>
    <xf numFmtId="0" fontId="142" fillId="45" borderId="108" applyNumberFormat="0" applyProtection="0">
      <alignment vertical="center"/>
    </xf>
    <xf numFmtId="0" fontId="142" fillId="34" borderId="108" applyNumberFormat="0" applyAlignment="0" applyProtection="0">
      <alignment vertical="center"/>
    </xf>
    <xf numFmtId="0" fontId="7" fillId="0" borderId="0"/>
    <xf numFmtId="0" fontId="132" fillId="0" borderId="0"/>
    <xf numFmtId="0" fontId="7" fillId="0" borderId="0"/>
    <xf numFmtId="0" fontId="28" fillId="0" borderId="0"/>
    <xf numFmtId="0" fontId="2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7" fillId="0" borderId="0"/>
    <xf numFmtId="0" fontId="7" fillId="0" borderId="0"/>
    <xf numFmtId="204" fontId="133" fillId="0" borderId="0"/>
    <xf numFmtId="204" fontId="133" fillId="0" borderId="0"/>
    <xf numFmtId="204" fontId="124" fillId="0" borderId="0"/>
    <xf numFmtId="204" fontId="134" fillId="0" borderId="0"/>
    <xf numFmtId="0" fontId="25" fillId="74" borderId="93" applyNumberFormat="0" applyProtection="0">
      <alignment vertical="center"/>
    </xf>
    <xf numFmtId="0" fontId="76" fillId="39" borderId="93" applyNumberFormat="0" applyFont="0" applyAlignment="0" applyProtection="0"/>
    <xf numFmtId="0" fontId="25" fillId="74" borderId="93" applyNumberFormat="0" applyProtection="0">
      <alignment vertical="center"/>
    </xf>
    <xf numFmtId="0" fontId="25" fillId="74" borderId="93" applyNumberFormat="0" applyProtection="0">
      <alignment vertical="center"/>
    </xf>
    <xf numFmtId="0" fontId="25" fillId="74" borderId="93" applyNumberFormat="0" applyProtection="0">
      <alignment vertical="center"/>
    </xf>
    <xf numFmtId="0" fontId="25" fillId="72" borderId="93" applyNumberFormat="0" applyProtection="0">
      <alignment vertical="center"/>
    </xf>
    <xf numFmtId="0" fontId="28" fillId="74" borderId="93" applyNumberFormat="0" applyAlignment="0" applyProtection="0"/>
    <xf numFmtId="0" fontId="43" fillId="68" borderId="94" applyNumberFormat="0" applyProtection="0">
      <alignment vertical="center"/>
    </xf>
    <xf numFmtId="0" fontId="43" fillId="48" borderId="94" applyNumberFormat="0" applyAlignment="0" applyProtection="0"/>
    <xf numFmtId="0" fontId="43" fillId="68" borderId="94" applyNumberFormat="0" applyProtection="0">
      <alignment vertical="center"/>
    </xf>
    <xf numFmtId="0" fontId="43" fillId="75" borderId="94" applyNumberFormat="0" applyProtection="0">
      <alignment vertical="center"/>
    </xf>
    <xf numFmtId="0" fontId="43" fillId="68" borderId="94" applyNumberFormat="0" applyProtection="0">
      <alignment vertical="center"/>
    </xf>
    <xf numFmtId="0" fontId="43" fillId="70" borderId="94" applyNumberFormat="0" applyProtection="0">
      <alignment vertical="center"/>
    </xf>
    <xf numFmtId="0" fontId="43" fillId="75" borderId="94" applyNumberFormat="0" applyAlignment="0" applyProtection="0"/>
    <xf numFmtId="10" fontId="25" fillId="0" borderId="0" applyFill="0" applyBorder="0" applyProtection="0">
      <alignment vertical="center"/>
    </xf>
    <xf numFmtId="10" fontId="28" fillId="0" borderId="0" applyFont="0" applyFill="0" applyBorder="0" applyAlignment="0" applyProtection="0"/>
    <xf numFmtId="10" fontId="25" fillId="0" borderId="0" applyFill="0" applyBorder="0" applyProtection="0">
      <alignment vertical="center"/>
    </xf>
    <xf numFmtId="9" fontId="32" fillId="0" borderId="103" applyNumberFormat="0" applyBorder="0"/>
    <xf numFmtId="0" fontId="32" fillId="0" borderId="0" applyNumberFormat="0" applyBorder="0"/>
    <xf numFmtId="0" fontId="32" fillId="0" borderId="0" applyNumberFormat="0" applyBorder="0"/>
    <xf numFmtId="0" fontId="32" fillId="0" borderId="0" applyNumberFormat="0" applyBorder="0"/>
    <xf numFmtId="0" fontId="76" fillId="0" borderId="0" applyNumberFormat="0" applyFill="0" applyBorder="0" applyProtection="0">
      <alignment vertical="center"/>
    </xf>
    <xf numFmtId="205" fontId="76" fillId="0" borderId="0" applyNumberFormat="0" applyFill="0" applyBorder="0" applyAlignment="0" applyProtection="0">
      <alignment horizontal="left"/>
    </xf>
    <xf numFmtId="175" fontId="46" fillId="0" borderId="74">
      <alignment horizontal="justify" vertical="top" wrapText="1"/>
    </xf>
    <xf numFmtId="175" fontId="46" fillId="0" borderId="74">
      <alignment horizontal="justify" vertical="top" wrapText="1"/>
    </xf>
    <xf numFmtId="175" fontId="46" fillId="0" borderId="74">
      <alignment horizontal="justify" vertical="top" wrapText="1"/>
    </xf>
    <xf numFmtId="175" fontId="46" fillId="0" borderId="74">
      <alignment horizontal="justify" vertical="top" wrapText="1"/>
    </xf>
    <xf numFmtId="175" fontId="46" fillId="0" borderId="74">
      <alignment horizontal="justify" vertical="top" wrapText="1"/>
    </xf>
    <xf numFmtId="0" fontId="28" fillId="0" borderId="0"/>
    <xf numFmtId="0" fontId="28" fillId="0" borderId="0"/>
    <xf numFmtId="0" fontId="28" fillId="0" borderId="0"/>
    <xf numFmtId="0" fontId="47" fillId="0" borderId="0"/>
    <xf numFmtId="0" fontId="28" fillId="0" borderId="0"/>
    <xf numFmtId="0" fontId="28" fillId="0" borderId="0"/>
    <xf numFmtId="40" fontId="76" fillId="0" borderId="0" applyBorder="0">
      <alignment horizontal="right"/>
    </xf>
    <xf numFmtId="0" fontId="135" fillId="0" borderId="0" applyNumberFormat="0" applyFill="0" applyBorder="0" applyProtection="0">
      <alignment vertical="center"/>
    </xf>
    <xf numFmtId="0" fontId="135" fillId="0" borderId="0" applyNumberFormat="0" applyFill="0" applyBorder="0" applyAlignment="0" applyProtection="0"/>
    <xf numFmtId="0" fontId="135" fillId="0" borderId="0" applyNumberFormat="0" applyFill="0" applyBorder="0" applyProtection="0">
      <alignment vertical="center"/>
    </xf>
    <xf numFmtId="0" fontId="66" fillId="0" borderId="0" applyNumberFormat="0" applyFill="0" applyBorder="0" applyProtection="0">
      <alignment vertical="center"/>
    </xf>
    <xf numFmtId="0" fontId="66" fillId="0" borderId="0" applyNumberFormat="0" applyFill="0" applyBorder="0" applyAlignment="0" applyProtection="0"/>
    <xf numFmtId="0" fontId="25" fillId="0" borderId="104" applyNumberFormat="0" applyFill="0" applyProtection="0">
      <alignment vertical="center"/>
    </xf>
    <xf numFmtId="0" fontId="28" fillId="0" borderId="27" applyNumberFormat="0" applyFont="0" applyFill="0" applyAlignment="0" applyProtection="0"/>
    <xf numFmtId="0" fontId="44" fillId="0" borderId="95" applyNumberFormat="0" applyFill="0" applyProtection="0">
      <alignment vertical="center"/>
    </xf>
    <xf numFmtId="0" fontId="25" fillId="0" borderId="104" applyNumberFormat="0" applyFill="0" applyProtection="0">
      <alignment vertical="center"/>
    </xf>
    <xf numFmtId="0" fontId="28" fillId="0" borderId="104" applyNumberFormat="0" applyFill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Protection="0">
      <alignment vertical="center"/>
    </xf>
    <xf numFmtId="0" fontId="127" fillId="61" borderId="0" applyNumberFormat="0" applyBorder="0" applyProtection="0">
      <alignment vertical="center"/>
    </xf>
    <xf numFmtId="0" fontId="127" fillId="99" borderId="0" applyNumberFormat="0" applyBorder="0" applyAlignment="0" applyProtection="0">
      <alignment vertical="center"/>
    </xf>
    <xf numFmtId="0" fontId="127" fillId="62" borderId="0" applyNumberFormat="0" applyBorder="0" applyProtection="0">
      <alignment vertical="center"/>
    </xf>
    <xf numFmtId="0" fontId="127" fillId="66" borderId="0" applyNumberFormat="0" applyBorder="0" applyAlignment="0" applyProtection="0">
      <alignment vertical="center"/>
    </xf>
    <xf numFmtId="0" fontId="127" fillId="64" borderId="0" applyNumberFormat="0" applyBorder="0" applyProtection="0">
      <alignment vertical="center"/>
    </xf>
    <xf numFmtId="0" fontId="127" fillId="98" borderId="0" applyNumberFormat="0" applyBorder="0" applyAlignment="0" applyProtection="0">
      <alignment vertical="center"/>
    </xf>
    <xf numFmtId="0" fontId="127" fillId="55" borderId="0" applyNumberFormat="0" applyBorder="0" applyProtection="0">
      <alignment vertical="center"/>
    </xf>
    <xf numFmtId="0" fontId="127" fillId="56" borderId="0" applyNumberFormat="0" applyBorder="0" applyAlignment="0" applyProtection="0">
      <alignment vertical="center"/>
    </xf>
    <xf numFmtId="0" fontId="127" fillId="58" borderId="0" applyNumberFormat="0" applyBorder="0" applyProtection="0">
      <alignment vertical="center"/>
    </xf>
    <xf numFmtId="0" fontId="127" fillId="57" borderId="0" applyNumberFormat="0" applyBorder="0" applyAlignment="0" applyProtection="0">
      <alignment vertical="center"/>
    </xf>
    <xf numFmtId="0" fontId="127" fillId="67" borderId="0" applyNumberFormat="0" applyBorder="0" applyProtection="0">
      <alignment vertical="center"/>
    </xf>
    <xf numFmtId="0" fontId="127" fillId="100" borderId="0" applyNumberFormat="0" applyBorder="0" applyAlignment="0" applyProtection="0">
      <alignment vertical="center"/>
    </xf>
    <xf numFmtId="0" fontId="136" fillId="0" borderId="0" applyNumberFormat="0" applyFill="0" applyBorder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69" borderId="16" applyNumberFormat="0" applyProtection="0">
      <alignment vertical="center"/>
    </xf>
    <xf numFmtId="0" fontId="137" fillId="63" borderId="16" applyNumberFormat="0" applyAlignment="0" applyProtection="0">
      <alignment vertical="center"/>
    </xf>
    <xf numFmtId="0" fontId="138" fillId="73" borderId="0" applyNumberFormat="0" applyBorder="0" applyProtection="0">
      <alignment vertical="center"/>
    </xf>
    <xf numFmtId="0" fontId="138" fillId="51" borderId="0" applyNumberFormat="0" applyBorder="0" applyAlignment="0" applyProtection="0">
      <alignment vertical="center"/>
    </xf>
    <xf numFmtId="0" fontId="51" fillId="0" borderId="0" applyNumberFormat="0" applyFill="0" applyBorder="0" applyProtection="0">
      <alignment vertical="center"/>
    </xf>
    <xf numFmtId="0" fontId="51" fillId="0" borderId="0" applyNumberFormat="0" applyFill="0" applyBorder="0" applyProtection="0">
      <alignment vertical="center"/>
    </xf>
    <xf numFmtId="0" fontId="51" fillId="0" borderId="0" applyNumberFormat="0" applyFill="0" applyBorder="0" applyProtection="0">
      <alignment vertical="center"/>
    </xf>
    <xf numFmtId="0" fontId="51" fillId="0" borderId="0" applyNumberFormat="0" applyFill="0" applyBorder="0" applyProtection="0">
      <alignment vertical="center"/>
    </xf>
    <xf numFmtId="0" fontId="51" fillId="0" borderId="0" applyNumberFormat="0" applyFill="0" applyBorder="0" applyProtection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Protection="0">
      <alignment vertical="center"/>
    </xf>
    <xf numFmtId="0" fontId="51" fillId="0" borderId="0" applyNumberFormat="0" applyFill="0" applyBorder="0" applyProtection="0">
      <alignment vertical="center"/>
    </xf>
    <xf numFmtId="0" fontId="25" fillId="74" borderId="93" applyNumberFormat="0" applyProtection="0">
      <alignment vertical="center"/>
    </xf>
    <xf numFmtId="0" fontId="139" fillId="39" borderId="93" applyNumberFormat="0" applyFont="0" applyAlignment="0" applyProtection="0">
      <alignment vertical="center"/>
    </xf>
    <xf numFmtId="0" fontId="140" fillId="0" borderId="21" applyNumberFormat="0" applyFill="0" applyProtection="0">
      <alignment vertical="center"/>
    </xf>
    <xf numFmtId="0" fontId="140" fillId="0" borderId="21" applyNumberFormat="0" applyFill="0" applyAlignment="0" applyProtection="0">
      <alignment vertical="center"/>
    </xf>
    <xf numFmtId="206" fontId="25" fillId="0" borderId="0" applyFill="0" applyBorder="0" applyProtection="0">
      <alignment vertical="center"/>
    </xf>
    <xf numFmtId="202" fontId="25" fillId="0" borderId="0" applyFill="0" applyBorder="0" applyProtection="0">
      <alignment vertical="center"/>
    </xf>
    <xf numFmtId="207" fontId="25" fillId="0" borderId="0" applyFill="0" applyBorder="0" applyProtection="0">
      <alignment vertical="center"/>
    </xf>
    <xf numFmtId="208" fontId="25" fillId="0" borderId="0" applyFill="0" applyBorder="0" applyProtection="0">
      <alignment vertical="center"/>
    </xf>
    <xf numFmtId="0" fontId="76" fillId="0" borderId="0"/>
    <xf numFmtId="0" fontId="146" fillId="0" borderId="0"/>
    <xf numFmtId="0" fontId="141" fillId="73" borderId="0" applyNumberFormat="0" applyBorder="0" applyProtection="0">
      <alignment vertical="center"/>
    </xf>
    <xf numFmtId="0" fontId="141" fillId="51" borderId="0" applyNumberFormat="0" applyBorder="0" applyAlignment="0" applyProtection="0">
      <alignment vertical="center"/>
    </xf>
    <xf numFmtId="0" fontId="25" fillId="74" borderId="93" applyNumberFormat="0" applyProtection="0">
      <alignment vertical="center"/>
    </xf>
    <xf numFmtId="0" fontId="76" fillId="39" borderId="93" applyNumberFormat="0" applyFont="0" applyAlignment="0" applyProtection="0">
      <alignment vertical="center"/>
    </xf>
    <xf numFmtId="0" fontId="142" fillId="45" borderId="96" applyNumberFormat="0" applyProtection="0">
      <alignment vertical="center"/>
    </xf>
    <xf numFmtId="0" fontId="142" fillId="34" borderId="96" applyNumberFormat="0" applyAlignment="0" applyProtection="0">
      <alignment vertical="center"/>
    </xf>
    <xf numFmtId="0" fontId="143" fillId="68" borderId="94" applyNumberFormat="0" applyProtection="0">
      <alignment vertical="center"/>
    </xf>
    <xf numFmtId="0" fontId="143" fillId="48" borderId="94" applyNumberFormat="0" applyAlignment="0" applyProtection="0">
      <alignment vertical="center"/>
    </xf>
    <xf numFmtId="206" fontId="25" fillId="0" borderId="0" applyFill="0" applyBorder="0" applyProtection="0">
      <alignment vertical="center"/>
    </xf>
    <xf numFmtId="202" fontId="25" fillId="0" borderId="0" applyFill="0" applyBorder="0" applyProtection="0">
      <alignment vertical="center"/>
    </xf>
    <xf numFmtId="206" fontId="25" fillId="0" borderId="0" applyFill="0" applyBorder="0" applyProtection="0">
      <alignment vertical="center"/>
    </xf>
    <xf numFmtId="202" fontId="25" fillId="0" borderId="0" applyFill="0" applyBorder="0" applyProtection="0">
      <alignment vertical="center"/>
    </xf>
    <xf numFmtId="0" fontId="144" fillId="0" borderId="95" applyNumberFormat="0" applyFill="0" applyProtection="0">
      <alignment vertical="center"/>
    </xf>
    <xf numFmtId="0" fontId="144" fillId="0" borderId="95" applyNumberFormat="0" applyFill="0" applyAlignment="0" applyProtection="0">
      <alignment vertical="center"/>
    </xf>
    <xf numFmtId="0" fontId="145" fillId="36" borderId="0" applyNumberFormat="0" applyBorder="0" applyProtection="0">
      <alignment vertical="center"/>
    </xf>
    <xf numFmtId="0" fontId="145" fillId="37" borderId="0" applyNumberFormat="0" applyBorder="0" applyAlignment="0" applyProtection="0">
      <alignment vertical="center"/>
    </xf>
    <xf numFmtId="0" fontId="147" fillId="40" borderId="0" applyNumberFormat="0" applyBorder="0" applyProtection="0">
      <alignment vertical="center"/>
    </xf>
    <xf numFmtId="0" fontId="148" fillId="40" borderId="0" applyNumberFormat="0" applyBorder="0" applyProtection="0">
      <alignment vertical="center"/>
    </xf>
    <xf numFmtId="0" fontId="148" fillId="41" borderId="0" applyNumberFormat="0" applyBorder="0" applyAlignment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0" fontId="149" fillId="40" borderId="0" applyNumberFormat="0" applyBorder="0" applyProtection="0">
      <alignment vertical="center"/>
    </xf>
    <xf numFmtId="38" fontId="25" fillId="0" borderId="0" applyFill="0" applyBorder="0" applyProtection="0">
      <alignment vertical="center"/>
    </xf>
    <xf numFmtId="40" fontId="25" fillId="0" borderId="0" applyFill="0" applyBorder="0" applyProtection="0">
      <alignment vertical="center"/>
    </xf>
    <xf numFmtId="0" fontId="150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151" fillId="36" borderId="0" applyNumberFormat="0" applyBorder="0" applyProtection="0">
      <alignment vertical="center"/>
    </xf>
    <xf numFmtId="0" fontId="23" fillId="0" borderId="0"/>
    <xf numFmtId="0" fontId="172" fillId="68" borderId="108" applyNumberFormat="0" applyProtection="0">
      <alignment vertical="center"/>
    </xf>
    <xf numFmtId="0" fontId="29" fillId="0" borderId="0"/>
    <xf numFmtId="0" fontId="29" fillId="0" borderId="0"/>
    <xf numFmtId="0" fontId="28" fillId="0" borderId="0"/>
    <xf numFmtId="0" fontId="172" fillId="48" borderId="108" applyNumberFormat="0" applyAlignment="0" applyProtection="0">
      <alignment vertical="center"/>
    </xf>
    <xf numFmtId="0" fontId="152" fillId="0" borderId="0">
      <alignment vertical="center"/>
    </xf>
    <xf numFmtId="0" fontId="173" fillId="68" borderId="108" applyNumberFormat="0" applyProtection="0">
      <alignment vertical="center"/>
    </xf>
    <xf numFmtId="0" fontId="23" fillId="0" borderId="0">
      <alignment vertical="center"/>
    </xf>
    <xf numFmtId="0" fontId="128" fillId="61" borderId="0" applyNumberFormat="0" applyBorder="0" applyProtection="0">
      <alignment vertical="center"/>
    </xf>
    <xf numFmtId="0" fontId="128" fillId="62" borderId="0" applyNumberFormat="0" applyBorder="0" applyProtection="0">
      <alignment vertical="center"/>
    </xf>
    <xf numFmtId="0" fontId="128" fillId="64" borderId="0" applyNumberFormat="0" applyBorder="0" applyProtection="0">
      <alignment vertical="center"/>
    </xf>
    <xf numFmtId="0" fontId="128" fillId="55" borderId="0" applyNumberFormat="0" applyBorder="0" applyProtection="0">
      <alignment vertical="center"/>
    </xf>
    <xf numFmtId="0" fontId="128" fillId="58" borderId="0" applyNumberFormat="0" applyBorder="0" applyProtection="0">
      <alignment vertical="center"/>
    </xf>
    <xf numFmtId="0" fontId="128" fillId="67" borderId="0" applyNumberFormat="0" applyBorder="0" applyProtection="0">
      <alignment vertical="center"/>
    </xf>
    <xf numFmtId="0" fontId="153" fillId="36" borderId="0" applyNumberFormat="0" applyBorder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73" fillId="48" borderId="108" applyNumberFormat="0" applyAlignment="0" applyProtection="0">
      <alignment vertical="center"/>
    </xf>
    <xf numFmtId="0" fontId="154" fillId="0" borderId="0" applyNumberFormat="0" applyFill="0" applyBorder="0" applyProtection="0">
      <alignment vertical="center"/>
    </xf>
    <xf numFmtId="0" fontId="155" fillId="0" borderId="17" applyNumberFormat="0" applyFill="0" applyProtection="0">
      <alignment vertical="center"/>
    </xf>
    <xf numFmtId="0" fontId="156" fillId="0" borderId="18" applyNumberFormat="0" applyFill="0" applyProtection="0">
      <alignment vertical="center"/>
    </xf>
    <xf numFmtId="0" fontId="157" fillId="0" borderId="20" applyNumberFormat="0" applyFill="0" applyProtection="0">
      <alignment vertical="center"/>
    </xf>
    <xf numFmtId="0" fontId="157" fillId="0" borderId="0" applyNumberFormat="0" applyFill="0" applyBorder="0" applyProtection="0">
      <alignment vertical="center"/>
    </xf>
    <xf numFmtId="0" fontId="158" fillId="0" borderId="0" applyNumberFormat="0" applyFill="0" applyBorder="0" applyProtection="0">
      <alignment vertical="center"/>
    </xf>
    <xf numFmtId="202" fontId="25" fillId="0" borderId="0" applyFill="0" applyBorder="0" applyProtection="0">
      <alignment vertical="center"/>
    </xf>
    <xf numFmtId="206" fontId="25" fillId="0" borderId="0" applyFill="0" applyBorder="0" applyProtection="0">
      <alignment vertical="center"/>
    </xf>
    <xf numFmtId="0" fontId="159" fillId="69" borderId="16" applyNumberFormat="0" applyProtection="0">
      <alignment vertical="center"/>
    </xf>
    <xf numFmtId="0" fontId="160" fillId="0" borderId="0" applyNumberFormat="0" applyFill="0" applyBorder="0" applyProtection="0">
      <alignment vertical="center"/>
    </xf>
    <xf numFmtId="0" fontId="161" fillId="0" borderId="17" applyNumberFormat="0" applyFill="0" applyProtection="0">
      <alignment vertical="center"/>
    </xf>
    <xf numFmtId="0" fontId="161" fillId="0" borderId="17" applyNumberFormat="0" applyFill="0" applyAlignment="0" applyProtection="0">
      <alignment vertical="center"/>
    </xf>
    <xf numFmtId="0" fontId="162" fillId="0" borderId="18" applyNumberFormat="0" applyFill="0" applyProtection="0">
      <alignment vertical="center"/>
    </xf>
    <xf numFmtId="0" fontId="162" fillId="0" borderId="18" applyNumberFormat="0" applyFill="0" applyAlignment="0" applyProtection="0">
      <alignment vertical="center"/>
    </xf>
    <xf numFmtId="0" fontId="163" fillId="0" borderId="20" applyNumberFormat="0" applyFill="0" applyProtection="0">
      <alignment vertical="center"/>
    </xf>
    <xf numFmtId="0" fontId="163" fillId="0" borderId="20" applyNumberFormat="0" applyFill="0" applyAlignment="0" applyProtection="0">
      <alignment vertical="center"/>
    </xf>
    <xf numFmtId="0" fontId="163" fillId="0" borderId="0" applyNumberFormat="0" applyFill="0" applyBorder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64" fillId="69" borderId="16" applyNumberFormat="0" applyProtection="0">
      <alignment vertical="center"/>
    </xf>
    <xf numFmtId="0" fontId="164" fillId="63" borderId="16" applyNumberFormat="0" applyAlignment="0" applyProtection="0">
      <alignment vertical="center"/>
    </xf>
    <xf numFmtId="0" fontId="165" fillId="0" borderId="95" applyNumberFormat="0" applyFill="0" applyProtection="0">
      <alignment vertical="center"/>
    </xf>
    <xf numFmtId="0" fontId="25" fillId="74" borderId="93" applyNumberFormat="0" applyProtection="0">
      <alignment vertical="center"/>
    </xf>
    <xf numFmtId="0" fontId="166" fillId="40" borderId="0" applyNumberFormat="0" applyBorder="0" applyProtection="0">
      <alignment vertical="center"/>
    </xf>
    <xf numFmtId="0" fontId="166" fillId="41" borderId="0" applyNumberFormat="0" applyBorder="0" applyAlignment="0" applyProtection="0">
      <alignment vertical="center"/>
    </xf>
    <xf numFmtId="0" fontId="53" fillId="0" borderId="109">
      <alignment horizontal="left" vertical="center"/>
    </xf>
    <xf numFmtId="0" fontId="167" fillId="0" borderId="0" applyNumberFormat="0" applyFill="0" applyBorder="0" applyProtection="0">
      <alignment vertical="center"/>
    </xf>
    <xf numFmtId="0" fontId="167" fillId="0" borderId="0" applyNumberFormat="0" applyFill="0" applyBorder="0" applyProtection="0">
      <alignment vertical="center"/>
    </xf>
    <xf numFmtId="0" fontId="167" fillId="0" borderId="0" applyNumberFormat="0" applyFill="0" applyBorder="0" applyProtection="0">
      <alignment vertical="center"/>
    </xf>
    <xf numFmtId="0" fontId="167" fillId="0" borderId="0" applyNumberFormat="0" applyFill="0" applyBorder="0" applyProtection="0">
      <alignment vertical="center"/>
    </xf>
    <xf numFmtId="0" fontId="167" fillId="0" borderId="0" applyNumberFormat="0" applyFill="0" applyBorder="0" applyProtection="0">
      <alignment vertical="center"/>
    </xf>
    <xf numFmtId="0" fontId="167" fillId="0" borderId="0" applyNumberFormat="0" applyFill="0" applyBorder="0" applyAlignment="0" applyProtection="0"/>
    <xf numFmtId="0" fontId="167" fillId="0" borderId="0" applyNumberFormat="0" applyFill="0" applyBorder="0" applyProtection="0">
      <alignment vertical="center"/>
    </xf>
    <xf numFmtId="0" fontId="167" fillId="0" borderId="0" applyNumberFormat="0" applyFill="0" applyBorder="0" applyProtection="0">
      <alignment vertical="center"/>
    </xf>
    <xf numFmtId="0" fontId="168" fillId="0" borderId="17" applyNumberFormat="0" applyFill="0" applyProtection="0">
      <alignment vertical="center"/>
    </xf>
    <xf numFmtId="0" fontId="168" fillId="0" borderId="17" applyNumberFormat="0" applyFill="0" applyAlignment="0" applyProtection="0">
      <alignment vertical="center"/>
    </xf>
    <xf numFmtId="0" fontId="169" fillId="0" borderId="18" applyNumberFormat="0" applyFill="0" applyProtection="0">
      <alignment vertical="center"/>
    </xf>
    <xf numFmtId="0" fontId="169" fillId="0" borderId="18" applyNumberFormat="0" applyFill="0" applyAlignment="0" applyProtection="0">
      <alignment vertical="center"/>
    </xf>
    <xf numFmtId="0" fontId="170" fillId="0" borderId="20" applyNumberFormat="0" applyFill="0" applyProtection="0">
      <alignment vertical="center"/>
    </xf>
    <xf numFmtId="0" fontId="170" fillId="0" borderId="20" applyNumberFormat="0" applyFill="0" applyAlignment="0" applyProtection="0">
      <alignment vertical="center"/>
    </xf>
    <xf numFmtId="0" fontId="170" fillId="0" borderId="0" applyNumberFormat="0" applyFill="0" applyBorder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Protection="0">
      <alignment vertical="center"/>
    </xf>
    <xf numFmtId="0" fontId="172" fillId="68" borderId="96" applyNumberFormat="0" applyProtection="0">
      <alignment vertical="center"/>
    </xf>
    <xf numFmtId="0" fontId="172" fillId="48" borderId="96" applyNumberFormat="0" applyAlignment="0" applyProtection="0">
      <alignment vertical="center"/>
    </xf>
    <xf numFmtId="0" fontId="173" fillId="68" borderId="96" applyNumberFormat="0" applyProtection="0">
      <alignment vertical="center"/>
    </xf>
    <xf numFmtId="0" fontId="173" fillId="48" borderId="96" applyNumberFormat="0" applyAlignment="0" applyProtection="0">
      <alignment vertical="center"/>
    </xf>
    <xf numFmtId="0" fontId="174" fillId="0" borderId="0" applyNumberFormat="0" applyFill="0" applyBorder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6" fillId="0" borderId="0" applyNumberFormat="0" applyFill="0" applyBorder="0" applyProtection="0">
      <alignment vertical="center"/>
    </xf>
    <xf numFmtId="0" fontId="176" fillId="0" borderId="0" applyNumberFormat="0" applyFill="0" applyBorder="0" applyAlignment="0" applyProtection="0">
      <alignment vertical="center"/>
    </xf>
    <xf numFmtId="0" fontId="177" fillId="0" borderId="0" applyNumberFormat="0" applyFill="0" applyBorder="0" applyProtection="0">
      <alignment vertical="center"/>
    </xf>
    <xf numFmtId="0" fontId="177" fillId="0" borderId="0" applyNumberFormat="0" applyFill="0" applyBorder="0" applyAlignment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9" fillId="68" borderId="96" applyNumberFormat="0" applyProtection="0">
      <alignment vertical="center"/>
    </xf>
    <xf numFmtId="207" fontId="25" fillId="0" borderId="0" applyFill="0" applyBorder="0" applyProtection="0">
      <alignment vertical="center"/>
    </xf>
    <xf numFmtId="207" fontId="25" fillId="0" borderId="0" applyFill="0" applyBorder="0" applyProtection="0">
      <alignment vertical="center"/>
    </xf>
    <xf numFmtId="208" fontId="25" fillId="0" borderId="0" applyFill="0" applyBorder="0" applyProtection="0">
      <alignment vertical="center"/>
    </xf>
    <xf numFmtId="207" fontId="25" fillId="0" borderId="0" applyFill="0" applyBorder="0" applyProtection="0">
      <alignment vertical="center"/>
    </xf>
    <xf numFmtId="208" fontId="25" fillId="0" borderId="0" applyFill="0" applyBorder="0" applyProtection="0">
      <alignment vertical="center"/>
    </xf>
    <xf numFmtId="0" fontId="180" fillId="0" borderId="0" applyNumberFormat="0" applyFill="0" applyBorder="0" applyProtection="0">
      <alignment vertical="center"/>
    </xf>
    <xf numFmtId="0" fontId="129" fillId="61" borderId="0" applyNumberFormat="0" applyBorder="0" applyProtection="0">
      <alignment vertical="center"/>
    </xf>
    <xf numFmtId="0" fontId="129" fillId="99" borderId="0" applyNumberFormat="0" applyBorder="0" applyAlignment="0" applyProtection="0">
      <alignment vertical="center"/>
    </xf>
    <xf numFmtId="0" fontId="129" fillId="62" borderId="0" applyNumberFormat="0" applyBorder="0" applyProtection="0">
      <alignment vertical="center"/>
    </xf>
    <xf numFmtId="0" fontId="129" fillId="66" borderId="0" applyNumberFormat="0" applyBorder="0" applyAlignment="0" applyProtection="0">
      <alignment vertical="center"/>
    </xf>
    <xf numFmtId="0" fontId="129" fillId="64" borderId="0" applyNumberFormat="0" applyBorder="0" applyProtection="0">
      <alignment vertical="center"/>
    </xf>
    <xf numFmtId="0" fontId="129" fillId="98" borderId="0" applyNumberFormat="0" applyBorder="0" applyAlignment="0" applyProtection="0">
      <alignment vertical="center"/>
    </xf>
    <xf numFmtId="0" fontId="129" fillId="55" borderId="0" applyNumberFormat="0" applyBorder="0" applyProtection="0">
      <alignment vertical="center"/>
    </xf>
    <xf numFmtId="0" fontId="129" fillId="56" borderId="0" applyNumberFormat="0" applyBorder="0" applyAlignment="0" applyProtection="0">
      <alignment vertical="center"/>
    </xf>
    <xf numFmtId="0" fontId="129" fillId="58" borderId="0" applyNumberFormat="0" applyBorder="0" applyProtection="0">
      <alignment vertical="center"/>
    </xf>
    <xf numFmtId="0" fontId="129" fillId="57" borderId="0" applyNumberFormat="0" applyBorder="0" applyAlignment="0" applyProtection="0">
      <alignment vertical="center"/>
    </xf>
    <xf numFmtId="0" fontId="129" fillId="67" borderId="0" applyNumberFormat="0" applyBorder="0" applyProtection="0">
      <alignment vertical="center"/>
    </xf>
    <xf numFmtId="0" fontId="129" fillId="100" borderId="0" applyNumberFormat="0" applyBorder="0" applyAlignment="0" applyProtection="0">
      <alignment vertical="center"/>
    </xf>
    <xf numFmtId="0" fontId="181" fillId="45" borderId="96" applyNumberFormat="0" applyProtection="0">
      <alignment vertical="center"/>
    </xf>
    <xf numFmtId="0" fontId="181" fillId="34" borderId="96" applyNumberFormat="0" applyAlignment="0" applyProtection="0">
      <alignment vertical="center"/>
    </xf>
    <xf numFmtId="0" fontId="182" fillId="68" borderId="94" applyNumberFormat="0" applyProtection="0">
      <alignment vertical="center"/>
    </xf>
    <xf numFmtId="0" fontId="182" fillId="48" borderId="94" applyNumberFormat="0" applyAlignment="0" applyProtection="0">
      <alignment vertical="center"/>
    </xf>
    <xf numFmtId="0" fontId="183" fillId="45" borderId="96" applyNumberFormat="0" applyProtection="0">
      <alignment vertical="center"/>
    </xf>
    <xf numFmtId="0" fontId="184" fillId="68" borderId="94" applyNumberFormat="0" applyProtection="0">
      <alignment vertical="center"/>
    </xf>
    <xf numFmtId="0" fontId="185" fillId="73" borderId="0" applyNumberFormat="0" applyBorder="0" applyProtection="0">
      <alignment vertical="center"/>
    </xf>
    <xf numFmtId="209" fontId="25" fillId="0" borderId="0" applyFill="0" applyBorder="0" applyProtection="0">
      <alignment vertical="center"/>
    </xf>
    <xf numFmtId="210" fontId="25" fillId="0" borderId="0" applyFill="0" applyBorder="0" applyProtection="0">
      <alignment vertical="center"/>
    </xf>
    <xf numFmtId="0" fontId="186" fillId="0" borderId="21" applyNumberFormat="0" applyFill="0" applyProtection="0">
      <alignment vertical="center"/>
    </xf>
    <xf numFmtId="0" fontId="186" fillId="0" borderId="21" applyNumberFormat="0" applyFill="0" applyAlignment="0" applyProtection="0">
      <alignment vertical="center"/>
    </xf>
    <xf numFmtId="0" fontId="187" fillId="0" borderId="21" applyNumberFormat="0" applyFill="0" applyProtection="0">
      <alignment vertical="center"/>
    </xf>
    <xf numFmtId="0" fontId="188" fillId="0" borderId="0" applyNumberFormat="0" applyFill="0" applyBorder="0" applyProtection="0">
      <alignment vertical="center"/>
    </xf>
    <xf numFmtId="0" fontId="189" fillId="0" borderId="95" applyNumberFormat="0" applyFill="0" applyProtection="0">
      <alignment vertical="center"/>
    </xf>
    <xf numFmtId="0" fontId="189" fillId="0" borderId="95" applyNumberFormat="0" applyFill="0" applyAlignment="0" applyProtection="0">
      <alignment vertical="center"/>
    </xf>
    <xf numFmtId="211" fontId="25" fillId="0" borderId="0" applyFill="0" applyBorder="0" applyProtection="0">
      <alignment vertical="center"/>
    </xf>
    <xf numFmtId="212" fontId="25" fillId="0" borderId="0" applyFill="0" applyBorder="0" applyProtection="0">
      <alignment vertical="center"/>
    </xf>
    <xf numFmtId="0" fontId="53" fillId="0" borderId="105" applyNumberFormat="0" applyAlignment="0" applyProtection="0">
      <alignment horizontal="left" vertical="center"/>
    </xf>
    <xf numFmtId="0" fontId="53" fillId="0" borderId="105" applyNumberFormat="0" applyAlignment="0" applyProtection="0">
      <alignment horizontal="left" vertical="center"/>
    </xf>
    <xf numFmtId="0" fontId="40" fillId="45" borderId="108" applyNumberFormat="0" applyProtection="0">
      <alignment vertical="center"/>
    </xf>
    <xf numFmtId="0" fontId="40" fillId="45" borderId="108" applyNumberFormat="0" applyProtection="0">
      <alignment vertical="center"/>
    </xf>
    <xf numFmtId="0" fontId="40" fillId="45" borderId="108" applyNumberFormat="0" applyProtection="0">
      <alignment vertical="center"/>
    </xf>
    <xf numFmtId="0" fontId="40" fillId="45" borderId="108" applyNumberFormat="0" applyProtection="0">
      <alignment vertical="center"/>
    </xf>
    <xf numFmtId="0" fontId="40" fillId="47" borderId="108" applyNumberFormat="0" applyProtection="0">
      <alignment vertical="center"/>
    </xf>
    <xf numFmtId="0" fontId="40" fillId="45" borderId="108" applyNumberFormat="0" applyAlignment="0" applyProtection="0"/>
    <xf numFmtId="0" fontId="40" fillId="35" borderId="108" applyNumberFormat="0" applyAlignment="0" applyProtection="0"/>
    <xf numFmtId="0" fontId="40" fillId="47" borderId="108" applyNumberFormat="0" applyProtection="0">
      <alignment vertical="center"/>
    </xf>
    <xf numFmtId="0" fontId="40" fillId="45" borderId="108" applyNumberFormat="0" applyAlignment="0" applyProtection="0"/>
    <xf numFmtId="0" fontId="40" fillId="35" borderId="108" applyNumberFormat="0" applyAlignment="0" applyProtection="0"/>
    <xf numFmtId="0" fontId="40" fillId="47" borderId="108" applyNumberFormat="0" applyProtection="0">
      <alignment vertical="center"/>
    </xf>
    <xf numFmtId="0" fontId="40" fillId="45" borderId="108" applyNumberFormat="0" applyAlignment="0" applyProtection="0"/>
    <xf numFmtId="0" fontId="40" fillId="35" borderId="108" applyNumberFormat="0" applyAlignment="0" applyProtection="0"/>
    <xf numFmtId="0" fontId="40" fillId="45" borderId="108" applyNumberFormat="0" applyProtection="0">
      <alignment vertical="center"/>
    </xf>
    <xf numFmtId="0" fontId="40" fillId="34" borderId="108" applyNumberFormat="0" applyAlignment="0" applyProtection="0"/>
    <xf numFmtId="0" fontId="40" fillId="45" borderId="108" applyNumberFormat="0" applyProtection="0">
      <alignment vertical="center"/>
    </xf>
    <xf numFmtId="0" fontId="40" fillId="45" borderId="108" applyNumberFormat="0" applyAlignment="0" applyProtection="0"/>
    <xf numFmtId="0" fontId="40" fillId="35" borderId="108" applyNumberFormat="0" applyAlignment="0" applyProtection="0"/>
    <xf numFmtId="0" fontId="40" fillId="47" borderId="108" applyNumberFormat="0" applyAlignment="0" applyProtection="0"/>
    <xf numFmtId="0" fontId="40" fillId="47" borderId="108" applyNumberFormat="0" applyAlignment="0" applyProtection="0"/>
    <xf numFmtId="0" fontId="40" fillId="85" borderId="108" applyNumberFormat="0" applyProtection="0">
      <alignment vertical="center"/>
    </xf>
    <xf numFmtId="0" fontId="40" fillId="45" borderId="108" applyNumberFormat="0" applyProtection="0">
      <alignment vertical="center"/>
    </xf>
    <xf numFmtId="0" fontId="40" fillId="45" borderId="108" applyNumberFormat="0" applyProtection="0">
      <alignment vertical="center"/>
    </xf>
    <xf numFmtId="0" fontId="40" fillId="45" borderId="108" applyNumberFormat="0" applyProtection="0">
      <alignment vertical="center"/>
    </xf>
    <xf numFmtId="0" fontId="40" fillId="45" borderId="108" applyNumberFormat="0" applyProtection="0">
      <alignment vertical="center"/>
    </xf>
    <xf numFmtId="10" fontId="76" fillId="72" borderId="33" applyNumberFormat="0" applyBorder="0" applyAlignment="0" applyProtection="0"/>
    <xf numFmtId="10" fontId="76" fillId="72" borderId="80" applyNumberFormat="0" applyBorder="0" applyAlignment="0" applyProtection="0"/>
    <xf numFmtId="0" fontId="53" fillId="0" borderId="109">
      <alignment horizontal="left" vertical="center"/>
    </xf>
    <xf numFmtId="0" fontId="53" fillId="0" borderId="42">
      <alignment horizontal="left" vertical="center"/>
    </xf>
    <xf numFmtId="0" fontId="53" fillId="0" borderId="109">
      <alignment horizontal="left" vertical="center"/>
    </xf>
    <xf numFmtId="0" fontId="53" fillId="0" borderId="109">
      <alignment horizontal="left" vertical="center"/>
    </xf>
    <xf numFmtId="0" fontId="62" fillId="75" borderId="108" applyNumberFormat="0" applyAlignment="0" applyProtection="0"/>
    <xf numFmtId="0" fontId="36" fillId="70" borderId="108" applyNumberFormat="0" applyProtection="0">
      <alignment vertical="center"/>
    </xf>
    <xf numFmtId="0" fontId="36" fillId="68" borderId="108" applyNumberFormat="0" applyAlignment="0" applyProtection="0"/>
    <xf numFmtId="0" fontId="36" fillId="68" borderId="108" applyNumberFormat="0" applyProtection="0">
      <alignment vertical="center"/>
    </xf>
    <xf numFmtId="0" fontId="36" fillId="68" borderId="108" applyNumberFormat="0" applyAlignment="0" applyProtection="0"/>
    <xf numFmtId="0" fontId="62" fillId="75" borderId="108" applyNumberFormat="0" applyProtection="0">
      <alignment vertical="center"/>
    </xf>
    <xf numFmtId="0" fontId="36" fillId="68" borderId="108" applyNumberFormat="0" applyAlignment="0" applyProtection="0"/>
    <xf numFmtId="0" fontId="36" fillId="68" borderId="108" applyNumberFormat="0" applyProtection="0">
      <alignment vertical="center"/>
    </xf>
    <xf numFmtId="0" fontId="36" fillId="48" borderId="108" applyNumberFormat="0" applyAlignment="0" applyProtection="0"/>
    <xf numFmtId="0" fontId="36" fillId="68" borderId="108" applyNumberFormat="0" applyProtection="0">
      <alignment vertical="center"/>
    </xf>
    <xf numFmtId="0" fontId="36" fillId="68" borderId="108" applyNumberFormat="0" applyAlignment="0" applyProtection="0"/>
    <xf numFmtId="0" fontId="62" fillId="38" borderId="108" applyNumberFormat="0" applyAlignment="0" applyProtection="0"/>
    <xf numFmtId="0" fontId="25" fillId="74" borderId="88" applyNumberFormat="0" applyProtection="0">
      <alignment vertical="center"/>
    </xf>
    <xf numFmtId="0" fontId="76" fillId="39" borderId="88" applyNumberFormat="0" applyFont="0" applyAlignment="0" applyProtection="0"/>
    <xf numFmtId="0" fontId="25" fillId="74" borderId="88" applyNumberFormat="0" applyProtection="0">
      <alignment vertical="center"/>
    </xf>
    <xf numFmtId="0" fontId="25" fillId="74" borderId="88" applyNumberFormat="0" applyProtection="0">
      <alignment vertical="center"/>
    </xf>
    <xf numFmtId="0" fontId="25" fillId="74" borderId="88" applyNumberFormat="0" applyProtection="0">
      <alignment vertical="center"/>
    </xf>
    <xf numFmtId="0" fontId="25" fillId="72" borderId="88" applyNumberFormat="0" applyProtection="0">
      <alignment vertical="center"/>
    </xf>
    <xf numFmtId="0" fontId="28" fillId="74" borderId="88" applyNumberFormat="0" applyAlignment="0" applyProtection="0"/>
    <xf numFmtId="0" fontId="43" fillId="38" borderId="106" applyNumberFormat="0" applyAlignment="0" applyProtection="0"/>
    <xf numFmtId="0" fontId="43" fillId="68" borderId="106" applyNumberFormat="0" applyAlignment="0" applyProtection="0"/>
    <xf numFmtId="0" fontId="43" fillId="68" borderId="106" applyNumberFormat="0" applyProtection="0">
      <alignment vertical="center"/>
    </xf>
    <xf numFmtId="0" fontId="43" fillId="48" borderId="106" applyNumberFormat="0" applyAlignment="0" applyProtection="0"/>
    <xf numFmtId="0" fontId="43" fillId="68" borderId="106" applyNumberFormat="0" applyProtection="0">
      <alignment vertical="center"/>
    </xf>
    <xf numFmtId="0" fontId="43" fillId="68" borderId="106" applyNumberFormat="0" applyAlignment="0" applyProtection="0"/>
    <xf numFmtId="0" fontId="43" fillId="75" borderId="106" applyNumberFormat="0" applyProtection="0">
      <alignment vertical="center"/>
    </xf>
    <xf numFmtId="0" fontId="43" fillId="68" borderId="106" applyNumberFormat="0" applyAlignment="0" applyProtection="0"/>
    <xf numFmtId="0" fontId="43" fillId="68" borderId="106" applyNumberFormat="0" applyProtection="0">
      <alignment vertical="center"/>
    </xf>
    <xf numFmtId="0" fontId="43" fillId="68" borderId="106" applyNumberFormat="0" applyAlignment="0" applyProtection="0"/>
    <xf numFmtId="0" fontId="43" fillId="70" borderId="106" applyNumberFormat="0" applyProtection="0">
      <alignment vertical="center"/>
    </xf>
    <xf numFmtId="0" fontId="43" fillId="75" borderId="106" applyNumberFormat="0" applyAlignment="0" applyProtection="0"/>
    <xf numFmtId="175" fontId="46" fillId="0" borderId="110">
      <alignment horizontal="justify" vertical="top" wrapText="1"/>
    </xf>
    <xf numFmtId="175" fontId="46" fillId="0" borderId="110">
      <alignment horizontal="justify" vertical="top" wrapText="1"/>
    </xf>
    <xf numFmtId="0" fontId="44" fillId="0" borderId="107" applyNumberFormat="0" applyFill="0" applyAlignment="0" applyProtection="0"/>
    <xf numFmtId="175" fontId="46" fillId="0" borderId="110">
      <alignment horizontal="justify" vertical="top" wrapText="1"/>
    </xf>
    <xf numFmtId="175" fontId="46" fillId="0" borderId="110">
      <alignment horizontal="justify" vertical="top" wrapText="1"/>
    </xf>
    <xf numFmtId="0" fontId="44" fillId="0" borderId="107" applyNumberFormat="0" applyFill="0" applyProtection="0">
      <alignment vertical="center"/>
    </xf>
    <xf numFmtId="0" fontId="44" fillId="0" borderId="107" applyNumberFormat="0" applyFill="0" applyAlignment="0" applyProtection="0"/>
    <xf numFmtId="0" fontId="44" fillId="0" borderId="107" applyNumberFormat="0" applyFill="0" applyAlignment="0" applyProtection="0"/>
    <xf numFmtId="0" fontId="44" fillId="0" borderId="107" applyNumberFormat="0" applyFill="0" applyAlignment="0" applyProtection="0"/>
    <xf numFmtId="0" fontId="25" fillId="74" borderId="88" applyNumberFormat="0" applyProtection="0">
      <alignment vertical="center"/>
    </xf>
    <xf numFmtId="0" fontId="139" fillId="39" borderId="88" applyNumberFormat="0" applyFont="0" applyAlignment="0" applyProtection="0">
      <alignment vertical="center"/>
    </xf>
    <xf numFmtId="0" fontId="25" fillId="74" borderId="88" applyNumberFormat="0" applyProtection="0">
      <alignment vertical="center"/>
    </xf>
    <xf numFmtId="0" fontId="76" fillId="39" borderId="88" applyNumberFormat="0" applyFont="0" applyAlignment="0" applyProtection="0">
      <alignment vertical="center"/>
    </xf>
    <xf numFmtId="0" fontId="143" fillId="68" borderId="106" applyNumberFormat="0" applyProtection="0">
      <alignment vertical="center"/>
    </xf>
    <xf numFmtId="0" fontId="143" fillId="48" borderId="106" applyNumberFormat="0" applyAlignment="0" applyProtection="0">
      <alignment vertical="center"/>
    </xf>
    <xf numFmtId="0" fontId="144" fillId="0" borderId="107" applyNumberFormat="0" applyFill="0" applyProtection="0">
      <alignment vertical="center"/>
    </xf>
    <xf numFmtId="0" fontId="144" fillId="0" borderId="107" applyNumberFormat="0" applyFill="0" applyAlignment="0" applyProtection="0">
      <alignment vertical="center"/>
    </xf>
    <xf numFmtId="0" fontId="165" fillId="0" borderId="107" applyNumberFormat="0" applyFill="0" applyProtection="0">
      <alignment vertical="center"/>
    </xf>
    <xf numFmtId="0" fontId="25" fillId="74" borderId="88" applyNumberFormat="0" applyProtection="0">
      <alignment vertical="center"/>
    </xf>
    <xf numFmtId="0" fontId="182" fillId="68" borderId="106" applyNumberFormat="0" applyProtection="0">
      <alignment vertical="center"/>
    </xf>
    <xf numFmtId="0" fontId="182" fillId="48" borderId="106" applyNumberFormat="0" applyAlignment="0" applyProtection="0">
      <alignment vertical="center"/>
    </xf>
    <xf numFmtId="0" fontId="184" fillId="68" borderId="106" applyNumberFormat="0" applyProtection="0">
      <alignment vertical="center"/>
    </xf>
    <xf numFmtId="0" fontId="189" fillId="0" borderId="107" applyNumberFormat="0" applyFill="0" applyProtection="0">
      <alignment vertical="center"/>
    </xf>
    <xf numFmtId="0" fontId="189" fillId="0" borderId="107" applyNumberFormat="0" applyFill="0" applyAlignment="0" applyProtection="0">
      <alignment vertical="center"/>
    </xf>
    <xf numFmtId="0" fontId="179" fillId="68" borderId="108" applyNumberFormat="0" applyProtection="0">
      <alignment vertical="center"/>
    </xf>
    <xf numFmtId="0" fontId="181" fillId="45" borderId="108" applyNumberFormat="0" applyProtection="0">
      <alignment vertical="center"/>
    </xf>
    <xf numFmtId="0" fontId="181" fillId="34" borderId="108" applyNumberFormat="0" applyAlignment="0" applyProtection="0">
      <alignment vertical="center"/>
    </xf>
    <xf numFmtId="0" fontId="183" fillId="45" borderId="108" applyNumberFormat="0" applyProtection="0">
      <alignment vertical="center"/>
    </xf>
    <xf numFmtId="0" fontId="139" fillId="39" borderId="115" applyNumberFormat="0" applyFont="0" applyAlignment="0" applyProtection="0">
      <alignment vertical="center"/>
    </xf>
    <xf numFmtId="0" fontId="25" fillId="74" borderId="115" applyNumberFormat="0" applyProtection="0">
      <alignment vertical="center"/>
    </xf>
    <xf numFmtId="0" fontId="44" fillId="0" borderId="117" applyNumberFormat="0" applyFill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44" fillId="0" borderId="117" applyNumberFormat="0" applyFill="0" applyAlignment="0" applyProtection="0"/>
    <xf numFmtId="0" fontId="44" fillId="0" borderId="117" applyNumberFormat="0" applyFill="0" applyAlignment="0" applyProtection="0"/>
    <xf numFmtId="0" fontId="44" fillId="0" borderId="117" applyNumberFormat="0" applyFill="0" applyProtection="0">
      <alignment vertical="center"/>
    </xf>
    <xf numFmtId="0" fontId="44" fillId="0" borderId="117" applyNumberFormat="0" applyFill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43" fillId="75" borderId="116" applyNumberFormat="0" applyAlignment="0" applyProtection="0"/>
    <xf numFmtId="0" fontId="43" fillId="70" borderId="116" applyNumberFormat="0" applyProtection="0">
      <alignment vertical="center"/>
    </xf>
    <xf numFmtId="0" fontId="43" fillId="68" borderId="116" applyNumberFormat="0" applyAlignment="0" applyProtection="0"/>
    <xf numFmtId="0" fontId="43" fillId="68" borderId="116" applyNumberFormat="0" applyProtection="0">
      <alignment vertical="center"/>
    </xf>
    <xf numFmtId="0" fontId="43" fillId="68" borderId="116" applyNumberFormat="0" applyAlignment="0" applyProtection="0"/>
    <xf numFmtId="0" fontId="43" fillId="75" borderId="116" applyNumberFormat="0" applyProtection="0">
      <alignment vertical="center"/>
    </xf>
    <xf numFmtId="0" fontId="43" fillId="68" borderId="116" applyNumberFormat="0" applyAlignment="0" applyProtection="0"/>
    <xf numFmtId="0" fontId="43" fillId="68" borderId="116" applyNumberFormat="0" applyProtection="0">
      <alignment vertical="center"/>
    </xf>
    <xf numFmtId="0" fontId="43" fillId="48" borderId="116" applyNumberFormat="0" applyAlignment="0" applyProtection="0"/>
    <xf numFmtId="0" fontId="43" fillId="68" borderId="116" applyNumberFormat="0" applyProtection="0">
      <alignment vertical="center"/>
    </xf>
    <xf numFmtId="0" fontId="43" fillId="68" borderId="116" applyNumberFormat="0" applyAlignment="0" applyProtection="0"/>
    <xf numFmtId="0" fontId="43" fillId="38" borderId="116" applyNumberFormat="0" applyAlignment="0" applyProtection="0"/>
    <xf numFmtId="0" fontId="28" fillId="74" borderId="115" applyNumberFormat="0" applyAlignment="0" applyProtection="0"/>
    <xf numFmtId="0" fontId="25" fillId="72" borderId="115" applyNumberFormat="0" applyProtection="0">
      <alignment vertical="center"/>
    </xf>
    <xf numFmtId="0" fontId="28" fillId="74" borderId="115" applyNumberFormat="0" applyAlignment="0" applyProtection="0"/>
    <xf numFmtId="0" fontId="25" fillId="74" borderId="115" applyNumberFormat="0" applyProtection="0">
      <alignment vertical="center"/>
    </xf>
    <xf numFmtId="0" fontId="28" fillId="74" borderId="115" applyNumberFormat="0" applyAlignment="0" applyProtection="0"/>
    <xf numFmtId="0" fontId="25" fillId="74" borderId="115" applyNumberFormat="0" applyProtection="0">
      <alignment vertical="center"/>
    </xf>
    <xf numFmtId="0" fontId="28" fillId="74" borderId="115" applyNumberFormat="0" applyAlignment="0" applyProtection="0"/>
    <xf numFmtId="0" fontId="25" fillId="74" borderId="115" applyNumberFormat="0" applyProtection="0">
      <alignment vertical="center"/>
    </xf>
    <xf numFmtId="0" fontId="76" fillId="39" borderId="115" applyNumberFormat="0" applyFont="0" applyAlignment="0" applyProtection="0"/>
    <xf numFmtId="0" fontId="25" fillId="74" borderId="115" applyNumberFormat="0" applyProtection="0">
      <alignment vertical="center"/>
    </xf>
    <xf numFmtId="0" fontId="28" fillId="74" borderId="115" applyNumberFormat="0" applyAlignment="0" applyProtection="0"/>
    <xf numFmtId="0" fontId="32" fillId="39" borderId="115" applyNumberFormat="0" applyFont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2" fillId="38" borderId="118" applyNumberFormat="0" applyAlignment="0" applyProtection="0"/>
    <xf numFmtId="0" fontId="36" fillId="68" borderId="118" applyNumberFormat="0" applyAlignment="0" applyProtection="0"/>
    <xf numFmtId="0" fontId="36" fillId="68" borderId="118" applyNumberFormat="0" applyProtection="0">
      <alignment vertical="center"/>
    </xf>
    <xf numFmtId="0" fontId="36" fillId="48" borderId="118" applyNumberFormat="0" applyAlignment="0" applyProtection="0"/>
    <xf numFmtId="0" fontId="36" fillId="68" borderId="118" applyNumberFormat="0" applyProtection="0">
      <alignment vertical="center"/>
    </xf>
    <xf numFmtId="0" fontId="36" fillId="68" borderId="118" applyNumberFormat="0" applyAlignment="0" applyProtection="0"/>
    <xf numFmtId="0" fontId="62" fillId="75" borderId="118" applyNumberFormat="0" applyProtection="0">
      <alignment vertical="center"/>
    </xf>
    <xf numFmtId="0" fontId="36" fillId="68" borderId="118" applyNumberFormat="0" applyAlignment="0" applyProtection="0"/>
    <xf numFmtId="0" fontId="36" fillId="68" borderId="118" applyNumberFormat="0" applyProtection="0">
      <alignment vertical="center"/>
    </xf>
    <xf numFmtId="0" fontId="36" fillId="68" borderId="118" applyNumberFormat="0" applyAlignment="0" applyProtection="0"/>
    <xf numFmtId="0" fontId="36" fillId="70" borderId="118" applyNumberFormat="0" applyProtection="0">
      <alignment vertical="center"/>
    </xf>
    <xf numFmtId="0" fontId="62" fillId="75" borderId="118" applyNumberFormat="0" applyAlignment="0" applyProtection="0"/>
    <xf numFmtId="0" fontId="40" fillId="45" borderId="87" applyNumberFormat="0" applyProtection="0">
      <alignment vertical="center"/>
    </xf>
    <xf numFmtId="0" fontId="40" fillId="45" borderId="87" applyNumberFormat="0" applyProtection="0">
      <alignment vertical="center"/>
    </xf>
    <xf numFmtId="0" fontId="40" fillId="45" borderId="87" applyNumberFormat="0" applyProtection="0">
      <alignment vertical="center"/>
    </xf>
    <xf numFmtId="0" fontId="40" fillId="45" borderId="87" applyNumberFormat="0" applyProtection="0">
      <alignment vertical="center"/>
    </xf>
    <xf numFmtId="0" fontId="40" fillId="47" borderId="87" applyNumberFormat="0" applyProtection="0">
      <alignment vertical="center"/>
    </xf>
    <xf numFmtId="0" fontId="40" fillId="47" borderId="87" applyNumberFormat="0" applyProtection="0">
      <alignment vertical="center"/>
    </xf>
    <xf numFmtId="0" fontId="40" fillId="47" borderId="87" applyNumberFormat="0" applyProtection="0">
      <alignment vertical="center"/>
    </xf>
    <xf numFmtId="0" fontId="40" fillId="45" borderId="87" applyNumberFormat="0" applyProtection="0">
      <alignment vertical="center"/>
    </xf>
    <xf numFmtId="0" fontId="40" fillId="34" borderId="87" applyNumberFormat="0" applyAlignment="0" applyProtection="0"/>
    <xf numFmtId="0" fontId="40" fillId="45" borderId="87" applyNumberFormat="0" applyProtection="0">
      <alignment vertical="center"/>
    </xf>
    <xf numFmtId="0" fontId="40" fillId="47" borderId="87" applyNumberFormat="0" applyAlignment="0" applyProtection="0"/>
    <xf numFmtId="0" fontId="40" fillId="47" borderId="87" applyNumberFormat="0" applyAlignment="0" applyProtection="0"/>
    <xf numFmtId="0" fontId="40" fillId="85" borderId="87" applyNumberFormat="0" applyProtection="0">
      <alignment vertical="center"/>
    </xf>
    <xf numFmtId="0" fontId="40" fillId="45" borderId="87" applyNumberFormat="0" applyProtection="0">
      <alignment vertical="center"/>
    </xf>
    <xf numFmtId="0" fontId="40" fillId="45" borderId="87" applyNumberFormat="0" applyProtection="0">
      <alignment vertical="center"/>
    </xf>
    <xf numFmtId="0" fontId="40" fillId="45" borderId="87" applyNumberFormat="0" applyProtection="0">
      <alignment vertical="center"/>
    </xf>
    <xf numFmtId="0" fontId="40" fillId="45" borderId="87" applyNumberFormat="0" applyProtection="0">
      <alignment vertical="center"/>
    </xf>
    <xf numFmtId="0" fontId="40" fillId="45" borderId="118" applyNumberFormat="0" applyProtection="0">
      <alignment vertical="center"/>
    </xf>
    <xf numFmtId="0" fontId="40" fillId="45" borderId="118" applyNumberFormat="0" applyProtection="0">
      <alignment vertical="center"/>
    </xf>
    <xf numFmtId="0" fontId="40" fillId="45" borderId="118" applyNumberFormat="0" applyProtection="0">
      <alignment vertical="center"/>
    </xf>
    <xf numFmtId="0" fontId="40" fillId="45" borderId="118" applyNumberFormat="0" applyProtection="0">
      <alignment vertical="center"/>
    </xf>
    <xf numFmtId="0" fontId="40" fillId="85" borderId="118" applyNumberFormat="0" applyProtection="0">
      <alignment vertical="center"/>
    </xf>
    <xf numFmtId="0" fontId="40" fillId="47" borderId="118" applyNumberFormat="0" applyAlignment="0" applyProtection="0"/>
    <xf numFmtId="0" fontId="40" fillId="47" borderId="118" applyNumberFormat="0" applyAlignment="0" applyProtection="0"/>
    <xf numFmtId="0" fontId="40" fillId="35" borderId="118" applyNumberFormat="0" applyAlignment="0" applyProtection="0"/>
    <xf numFmtId="0" fontId="40" fillId="45" borderId="118" applyNumberFormat="0" applyAlignment="0" applyProtection="0"/>
    <xf numFmtId="0" fontId="40" fillId="45" borderId="118" applyNumberFormat="0" applyProtection="0">
      <alignment vertical="center"/>
    </xf>
    <xf numFmtId="0" fontId="40" fillId="34" borderId="118" applyNumberFormat="0" applyAlignment="0" applyProtection="0"/>
    <xf numFmtId="0" fontId="40" fillId="45" borderId="118" applyNumberFormat="0" applyProtection="0">
      <alignment vertical="center"/>
    </xf>
    <xf numFmtId="0" fontId="40" fillId="35" borderId="118" applyNumberFormat="0" applyAlignment="0" applyProtection="0"/>
    <xf numFmtId="0" fontId="40" fillId="45" borderId="118" applyNumberFormat="0" applyAlignment="0" applyProtection="0"/>
    <xf numFmtId="0" fontId="40" fillId="47" borderId="118" applyNumberFormat="0" applyProtection="0">
      <alignment vertical="center"/>
    </xf>
    <xf numFmtId="0" fontId="40" fillId="35" borderId="118" applyNumberFormat="0" applyAlignment="0" applyProtection="0"/>
    <xf numFmtId="0" fontId="40" fillId="45" borderId="118" applyNumberFormat="0" applyAlignment="0" applyProtection="0"/>
    <xf numFmtId="0" fontId="40" fillId="47" borderId="118" applyNumberFormat="0" applyProtection="0">
      <alignment vertical="center"/>
    </xf>
    <xf numFmtId="0" fontId="40" fillId="35" borderId="118" applyNumberFormat="0" applyAlignment="0" applyProtection="0"/>
    <xf numFmtId="0" fontId="40" fillId="45" borderId="118" applyNumberFormat="0" applyAlignment="0" applyProtection="0"/>
    <xf numFmtId="0" fontId="53" fillId="0" borderId="114">
      <alignment horizontal="left" vertical="center"/>
    </xf>
    <xf numFmtId="0" fontId="53" fillId="0" borderId="114">
      <alignment horizontal="left" vertical="center"/>
    </xf>
    <xf numFmtId="0" fontId="53" fillId="0" borderId="50">
      <alignment horizontal="left" vertical="center"/>
    </xf>
    <xf numFmtId="0" fontId="53" fillId="0" borderId="114">
      <alignment horizontal="left" vertical="center"/>
    </xf>
    <xf numFmtId="0" fontId="53" fillId="0" borderId="114">
      <alignment horizontal="left" vertical="center"/>
    </xf>
    <xf numFmtId="0" fontId="40" fillId="47" borderId="118" applyNumberFormat="0" applyProtection="0">
      <alignment vertical="center"/>
    </xf>
    <xf numFmtId="0" fontId="53" fillId="0" borderId="113" applyNumberFormat="0" applyProtection="0">
      <alignment vertical="center"/>
    </xf>
    <xf numFmtId="0" fontId="53" fillId="0" borderId="113" applyNumberFormat="0" applyAlignment="0" applyProtection="0"/>
    <xf numFmtId="0" fontId="53" fillId="0" borderId="113" applyNumberFormat="0" applyProtection="0">
      <alignment vertical="center"/>
    </xf>
    <xf numFmtId="0" fontId="40" fillId="45" borderId="118" applyNumberFormat="0" applyProtection="0">
      <alignment vertical="center"/>
    </xf>
    <xf numFmtId="0" fontId="53" fillId="0" borderId="113" applyNumberFormat="0" applyProtection="0">
      <alignment vertical="center"/>
    </xf>
    <xf numFmtId="0" fontId="53" fillId="0" borderId="113" applyNumberFormat="0" applyProtection="0">
      <alignment vertical="center"/>
    </xf>
    <xf numFmtId="0" fontId="40" fillId="45" borderId="118" applyNumberFormat="0" applyProtection="0">
      <alignment vertical="center"/>
    </xf>
    <xf numFmtId="0" fontId="40" fillId="45" borderId="118" applyNumberFormat="0" applyProtection="0">
      <alignment vertical="center"/>
    </xf>
    <xf numFmtId="0" fontId="40" fillId="45" borderId="118" applyNumberFormat="0" applyProtection="0">
      <alignment vertical="center"/>
    </xf>
    <xf numFmtId="0" fontId="53" fillId="0" borderId="111">
      <alignment horizontal="left" vertical="center"/>
    </xf>
    <xf numFmtId="0" fontId="53" fillId="0" borderId="112">
      <alignment horizontal="left" vertical="center"/>
    </xf>
    <xf numFmtId="0" fontId="53" fillId="0" borderId="112">
      <alignment horizontal="left" vertical="center"/>
    </xf>
    <xf numFmtId="0" fontId="53" fillId="0" borderId="111">
      <alignment horizontal="left" vertical="center"/>
    </xf>
    <xf numFmtId="0" fontId="53" fillId="0" borderId="112">
      <alignment horizontal="left" vertical="center"/>
    </xf>
    <xf numFmtId="0" fontId="53" fillId="0" borderId="112">
      <alignment horizontal="left" vertical="center"/>
    </xf>
    <xf numFmtId="0" fontId="62" fillId="75" borderId="87" applyNumberFormat="0" applyAlignment="0" applyProtection="0"/>
    <xf numFmtId="0" fontId="36" fillId="70" borderId="87" applyNumberFormat="0" applyProtection="0">
      <alignment vertical="center"/>
    </xf>
    <xf numFmtId="0" fontId="36" fillId="68" borderId="87" applyNumberFormat="0" applyProtection="0">
      <alignment vertical="center"/>
    </xf>
    <xf numFmtId="0" fontId="62" fillId="75" borderId="87" applyNumberFormat="0" applyProtection="0">
      <alignment vertical="center"/>
    </xf>
    <xf numFmtId="0" fontId="36" fillId="68" borderId="87" applyNumberFormat="0" applyProtection="0">
      <alignment vertical="center"/>
    </xf>
    <xf numFmtId="0" fontId="36" fillId="48" borderId="87" applyNumberFormat="0" applyAlignment="0" applyProtection="0"/>
    <xf numFmtId="0" fontId="36" fillId="68" borderId="87" applyNumberForma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>
      <alignment vertical="center"/>
    </xf>
    <xf numFmtId="0" fontId="2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3" fillId="68" borderId="48" applyNumberFormat="0" applyProtection="0">
      <alignment vertical="center"/>
    </xf>
    <xf numFmtId="0" fontId="43" fillId="48" borderId="48" applyNumberFormat="0" applyAlignment="0" applyProtection="0"/>
    <xf numFmtId="0" fontId="43" fillId="68" borderId="48" applyNumberFormat="0" applyProtection="0">
      <alignment vertical="center"/>
    </xf>
    <xf numFmtId="0" fontId="43" fillId="75" borderId="48" applyNumberFormat="0" applyProtection="0">
      <alignment vertical="center"/>
    </xf>
    <xf numFmtId="0" fontId="43" fillId="68" borderId="48" applyNumberFormat="0" applyProtection="0">
      <alignment vertical="center"/>
    </xf>
    <xf numFmtId="0" fontId="43" fillId="70" borderId="48" applyNumberFormat="0" applyProtection="0">
      <alignment vertical="center"/>
    </xf>
    <xf numFmtId="0" fontId="43" fillId="75" borderId="48" applyNumberFormat="0" applyAlignment="0" applyProtection="0"/>
    <xf numFmtId="9" fontId="32" fillId="0" borderId="119" applyNumberFormat="0" applyBorder="0"/>
    <xf numFmtId="0" fontId="142" fillId="45" borderId="118" applyNumberFormat="0" applyProtection="0">
      <alignment vertical="center"/>
    </xf>
    <xf numFmtId="0" fontId="142" fillId="34" borderId="118" applyNumberFormat="0" applyAlignment="0" applyProtection="0">
      <alignment vertical="center"/>
    </xf>
    <xf numFmtId="0" fontId="143" fillId="68" borderId="48" applyNumberFormat="0" applyProtection="0">
      <alignment vertical="center"/>
    </xf>
    <xf numFmtId="0" fontId="143" fillId="48" borderId="48" applyNumberFormat="0" applyAlignment="0" applyProtection="0">
      <alignment vertical="center"/>
    </xf>
    <xf numFmtId="0" fontId="25" fillId="74" borderId="115" applyNumberFormat="0" applyProtection="0">
      <alignment vertical="center"/>
    </xf>
    <xf numFmtId="0" fontId="76" fillId="39" borderId="115" applyNumberFormat="0" applyFont="0" applyAlignment="0" applyProtection="0">
      <alignment vertical="center"/>
    </xf>
    <xf numFmtId="0" fontId="142" fillId="45" borderId="87" applyNumberFormat="0" applyProtection="0">
      <alignment vertical="center"/>
    </xf>
    <xf numFmtId="0" fontId="142" fillId="34" borderId="87" applyNumberFormat="0" applyAlignment="0" applyProtection="0">
      <alignment vertical="center"/>
    </xf>
    <xf numFmtId="0" fontId="143" fillId="68" borderId="116" applyNumberFormat="0" applyProtection="0">
      <alignment vertical="center"/>
    </xf>
    <xf numFmtId="0" fontId="143" fillId="48" borderId="116" applyNumberFormat="0" applyAlignment="0" applyProtection="0">
      <alignment vertical="center"/>
    </xf>
    <xf numFmtId="0" fontId="144" fillId="0" borderId="117" applyNumberFormat="0" applyFill="0" applyProtection="0">
      <alignment vertical="center"/>
    </xf>
    <xf numFmtId="0" fontId="144" fillId="0" borderId="117" applyNumberFormat="0" applyFill="0" applyAlignment="0" applyProtection="0">
      <alignment vertical="center"/>
    </xf>
    <xf numFmtId="0" fontId="165" fillId="0" borderId="117" applyNumberFormat="0" applyFill="0" applyProtection="0">
      <alignment vertical="center"/>
    </xf>
    <xf numFmtId="0" fontId="25" fillId="74" borderId="115" applyNumberFormat="0" applyProtection="0">
      <alignment vertical="center"/>
    </xf>
    <xf numFmtId="0" fontId="172" fillId="68" borderId="87" applyNumberFormat="0" applyProtection="0">
      <alignment vertical="center"/>
    </xf>
    <xf numFmtId="0" fontId="172" fillId="48" borderId="87" applyNumberFormat="0" applyAlignment="0" applyProtection="0">
      <alignment vertical="center"/>
    </xf>
    <xf numFmtId="0" fontId="173" fillId="68" borderId="87" applyNumberFormat="0" applyProtection="0">
      <alignment vertical="center"/>
    </xf>
    <xf numFmtId="0" fontId="173" fillId="48" borderId="87" applyNumberFormat="0" applyAlignment="0" applyProtection="0">
      <alignment vertical="center"/>
    </xf>
    <xf numFmtId="0" fontId="179" fillId="68" borderId="87" applyNumberFormat="0" applyProtection="0">
      <alignment vertical="center"/>
    </xf>
    <xf numFmtId="0" fontId="181" fillId="45" borderId="87" applyNumberFormat="0" applyProtection="0">
      <alignment vertical="center"/>
    </xf>
    <xf numFmtId="0" fontId="181" fillId="34" borderId="87" applyNumberFormat="0" applyAlignment="0" applyProtection="0">
      <alignment vertical="center"/>
    </xf>
    <xf numFmtId="0" fontId="182" fillId="68" borderId="116" applyNumberFormat="0" applyProtection="0">
      <alignment vertical="center"/>
    </xf>
    <xf numFmtId="0" fontId="182" fillId="48" borderId="116" applyNumberFormat="0" applyAlignment="0" applyProtection="0">
      <alignment vertical="center"/>
    </xf>
    <xf numFmtId="0" fontId="183" fillId="45" borderId="87" applyNumberFormat="0" applyProtection="0">
      <alignment vertical="center"/>
    </xf>
    <xf numFmtId="0" fontId="184" fillId="68" borderId="116" applyNumberFormat="0" applyProtection="0">
      <alignment vertical="center"/>
    </xf>
    <xf numFmtId="0" fontId="189" fillId="0" borderId="117" applyNumberFormat="0" applyFill="0" applyProtection="0">
      <alignment vertical="center"/>
    </xf>
    <xf numFmtId="0" fontId="189" fillId="0" borderId="117" applyNumberFormat="0" applyFill="0" applyAlignment="0" applyProtection="0">
      <alignment vertical="center"/>
    </xf>
    <xf numFmtId="0" fontId="172" fillId="68" borderId="118" applyNumberFormat="0" applyProtection="0">
      <alignment vertical="center"/>
    </xf>
    <xf numFmtId="0" fontId="172" fillId="48" borderId="118" applyNumberFormat="0" applyAlignment="0" applyProtection="0">
      <alignment vertical="center"/>
    </xf>
    <xf numFmtId="0" fontId="173" fillId="68" borderId="118" applyNumberFormat="0" applyProtection="0">
      <alignment vertical="center"/>
    </xf>
    <xf numFmtId="0" fontId="173" fillId="48" borderId="118" applyNumberFormat="0" applyAlignment="0" applyProtection="0">
      <alignment vertical="center"/>
    </xf>
    <xf numFmtId="0" fontId="179" fillId="68" borderId="118" applyNumberFormat="0" applyProtection="0">
      <alignment vertical="center"/>
    </xf>
    <xf numFmtId="0" fontId="181" fillId="45" borderId="118" applyNumberFormat="0" applyProtection="0">
      <alignment vertical="center"/>
    </xf>
    <xf numFmtId="0" fontId="181" fillId="34" borderId="118" applyNumberFormat="0" applyAlignment="0" applyProtection="0">
      <alignment vertical="center"/>
    </xf>
    <xf numFmtId="0" fontId="182" fillId="68" borderId="48" applyNumberFormat="0" applyProtection="0">
      <alignment vertical="center"/>
    </xf>
    <xf numFmtId="0" fontId="182" fillId="48" borderId="48" applyNumberFormat="0" applyAlignment="0" applyProtection="0">
      <alignment vertical="center"/>
    </xf>
    <xf numFmtId="0" fontId="183" fillId="45" borderId="118" applyNumberFormat="0" applyProtection="0">
      <alignment vertical="center"/>
    </xf>
    <xf numFmtId="0" fontId="184" fillId="68" borderId="48" applyNumberFormat="0" applyProtection="0">
      <alignment vertical="center"/>
    </xf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>
      <alignment vertical="center"/>
    </xf>
    <xf numFmtId="0" fontId="25" fillId="0" borderId="0">
      <alignment vertical="center"/>
    </xf>
    <xf numFmtId="0" fontId="5" fillId="0" borderId="0"/>
    <xf numFmtId="0" fontId="2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0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1" fillId="0" borderId="0"/>
    <xf numFmtId="0" fontId="23" fillId="0" borderId="0">
      <alignment vertical="center"/>
    </xf>
    <xf numFmtId="0" fontId="20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01" fillId="0" borderId="0"/>
    <xf numFmtId="0" fontId="202" fillId="0" borderId="0" applyNumberFormat="0" applyFill="0" applyBorder="0" applyAlignment="0" applyProtection="0"/>
  </cellStyleXfs>
  <cellXfs count="750">
    <xf numFmtId="0" fontId="0" fillId="0" borderId="0" xfId="0"/>
    <xf numFmtId="0" fontId="101" fillId="0" borderId="97" xfId="0" applyFont="1" applyBorder="1" applyAlignment="1">
      <alignment horizontal="center" vertical="center" wrapText="1"/>
    </xf>
    <xf numFmtId="49" fontId="21" fillId="0" borderId="33" xfId="0" applyNumberFormat="1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6" fillId="2" borderId="33" xfId="1" applyFont="1" applyFill="1" applyBorder="1" applyAlignment="1">
      <alignment vertical="center"/>
    </xf>
    <xf numFmtId="0" fontId="26" fillId="2" borderId="33" xfId="1" applyFont="1" applyFill="1" applyBorder="1" applyAlignment="1">
      <alignment horizontal="center" vertical="center"/>
    </xf>
    <xf numFmtId="166" fontId="26" fillId="2" borderId="33" xfId="1" applyNumberFormat="1" applyFont="1" applyFill="1" applyBorder="1" applyAlignment="1">
      <alignment horizontal="center" vertical="center"/>
    </xf>
    <xf numFmtId="0" fontId="26" fillId="0" borderId="0" xfId="0" applyFont="1"/>
    <xf numFmtId="0" fontId="122" fillId="2" borderId="33" xfId="1" applyFont="1" applyFill="1" applyBorder="1" applyAlignment="1">
      <alignment horizontal="center" vertical="center"/>
    </xf>
    <xf numFmtId="49" fontId="101" fillId="0" borderId="33" xfId="0" applyNumberFormat="1" applyFont="1" applyBorder="1" applyAlignment="1">
      <alignment horizontal="center" vertical="center"/>
    </xf>
    <xf numFmtId="49" fontId="101" fillId="0" borderId="33" xfId="0" applyNumberFormat="1" applyFont="1" applyBorder="1" applyAlignment="1">
      <alignment horizontal="center"/>
    </xf>
    <xf numFmtId="0" fontId="122" fillId="3" borderId="33" xfId="1" applyFont="1" applyFill="1" applyBorder="1" applyAlignment="1">
      <alignment horizontal="center" vertical="center"/>
    </xf>
    <xf numFmtId="0" fontId="101" fillId="3" borderId="33" xfId="1" applyFont="1" applyFill="1" applyBorder="1" applyAlignment="1">
      <alignment horizontal="center" vertical="center"/>
    </xf>
    <xf numFmtId="0" fontId="122" fillId="3" borderId="80" xfId="1" applyFont="1" applyFill="1" applyBorder="1" applyAlignment="1">
      <alignment horizontal="center" vertical="center"/>
    </xf>
    <xf numFmtId="0" fontId="101" fillId="0" borderId="33" xfId="0" applyFont="1" applyBorder="1" applyAlignment="1">
      <alignment horizontal="center" vertical="center"/>
    </xf>
    <xf numFmtId="0" fontId="101" fillId="0" borderId="33" xfId="0" applyFont="1" applyBorder="1"/>
    <xf numFmtId="0" fontId="101" fillId="0" borderId="97" xfId="0" applyFont="1" applyBorder="1" applyAlignment="1">
      <alignment horizontal="center" vertical="center"/>
    </xf>
    <xf numFmtId="167" fontId="122" fillId="4" borderId="33" xfId="0" applyNumberFormat="1" applyFont="1" applyFill="1" applyBorder="1" applyAlignment="1">
      <alignment horizontal="center" vertical="center"/>
    </xf>
    <xf numFmtId="167" fontId="192" fillId="0" borderId="33" xfId="0" applyNumberFormat="1" applyFont="1" applyBorder="1" applyAlignment="1">
      <alignment horizontal="center" vertical="center"/>
    </xf>
    <xf numFmtId="167" fontId="192" fillId="0" borderId="97" xfId="0" applyNumberFormat="1" applyFont="1" applyBorder="1" applyAlignment="1">
      <alignment horizontal="center" vertical="center"/>
    </xf>
    <xf numFmtId="167" fontId="122" fillId="0" borderId="52" xfId="0" applyNumberFormat="1" applyFont="1" applyBorder="1" applyAlignment="1">
      <alignment horizontal="center" vertical="center"/>
    </xf>
    <xf numFmtId="167" fontId="192" fillId="0" borderId="52" xfId="0" applyNumberFormat="1" applyFont="1" applyBorder="1" applyAlignment="1">
      <alignment horizontal="center" vertical="center"/>
    </xf>
    <xf numFmtId="167" fontId="122" fillId="2" borderId="33" xfId="1" applyNumberFormat="1" applyFont="1" applyFill="1" applyBorder="1" applyAlignment="1">
      <alignment horizontal="center" vertical="center"/>
    </xf>
    <xf numFmtId="0" fontId="192" fillId="0" borderId="33" xfId="0" applyFont="1" applyBorder="1" applyAlignment="1">
      <alignment horizontal="center" vertical="center"/>
    </xf>
    <xf numFmtId="0" fontId="192" fillId="0" borderId="97" xfId="0" applyFont="1" applyBorder="1" applyAlignment="1">
      <alignment horizontal="center" vertical="center"/>
    </xf>
    <xf numFmtId="49" fontId="192" fillId="0" borderId="33" xfId="0" applyNumberFormat="1" applyFont="1" applyBorder="1" applyAlignment="1">
      <alignment horizontal="center" vertical="center"/>
    </xf>
    <xf numFmtId="0" fontId="122" fillId="0" borderId="33" xfId="0" applyFont="1" applyBorder="1" applyAlignment="1">
      <alignment horizontal="center" vertical="center" wrapText="1"/>
    </xf>
    <xf numFmtId="0" fontId="122" fillId="5" borderId="33" xfId="0" applyFont="1" applyFill="1" applyBorder="1" applyAlignment="1">
      <alignment horizontal="center" vertical="center" wrapText="1"/>
    </xf>
    <xf numFmtId="0" fontId="101" fillId="0" borderId="80" xfId="0" applyFont="1" applyBorder="1" applyAlignment="1">
      <alignment horizontal="center"/>
    </xf>
    <xf numFmtId="0" fontId="101" fillId="0" borderId="33" xfId="0" applyFont="1" applyBorder="1" applyAlignment="1">
      <alignment horizontal="center"/>
    </xf>
    <xf numFmtId="49" fontId="101" fillId="0" borderId="80" xfId="0" applyNumberFormat="1" applyFont="1" applyBorder="1" applyAlignment="1">
      <alignment horizontal="center" vertical="center"/>
    </xf>
    <xf numFmtId="0" fontId="122" fillId="0" borderId="33" xfId="1" applyFont="1" applyBorder="1" applyAlignment="1">
      <alignment horizontal="center" vertical="center"/>
    </xf>
    <xf numFmtId="0" fontId="193" fillId="3" borderId="52" xfId="0" applyFont="1" applyFill="1" applyBorder="1" applyAlignment="1">
      <alignment horizontal="center" vertical="center" wrapText="1"/>
    </xf>
    <xf numFmtId="0" fontId="193" fillId="3" borderId="79" xfId="0" applyFont="1" applyFill="1" applyBorder="1" applyAlignment="1">
      <alignment horizontal="center" vertical="center" wrapText="1"/>
    </xf>
    <xf numFmtId="0" fontId="122" fillId="2" borderId="51" xfId="1" applyFont="1" applyFill="1" applyBorder="1" applyAlignment="1">
      <alignment horizontal="center" vertical="center"/>
    </xf>
    <xf numFmtId="49" fontId="101" fillId="3" borderId="33" xfId="0" applyNumberFormat="1" applyFont="1" applyFill="1" applyBorder="1" applyAlignment="1">
      <alignment horizontal="center" vertical="center"/>
    </xf>
    <xf numFmtId="49" fontId="101" fillId="3" borderId="79" xfId="0" applyNumberFormat="1" applyFont="1" applyFill="1" applyBorder="1" applyAlignment="1">
      <alignment horizontal="center" vertical="center"/>
    </xf>
    <xf numFmtId="0" fontId="101" fillId="6" borderId="33" xfId="0" applyFont="1" applyFill="1" applyBorder="1" applyAlignment="1">
      <alignment horizontal="center" vertical="center" wrapText="1"/>
    </xf>
    <xf numFmtId="0" fontId="101" fillId="0" borderId="33" xfId="0" applyFont="1" applyBorder="1" applyAlignment="1">
      <alignment horizontal="center" vertical="center" wrapText="1"/>
    </xf>
    <xf numFmtId="0" fontId="101" fillId="3" borderId="33" xfId="0" applyFont="1" applyFill="1" applyBorder="1" applyAlignment="1">
      <alignment horizontal="center"/>
    </xf>
    <xf numFmtId="0" fontId="101" fillId="0" borderId="0" xfId="0" applyFont="1"/>
    <xf numFmtId="0" fontId="26" fillId="0" borderId="0" xfId="0" applyFont="1" applyAlignment="1">
      <alignment horizontal="center"/>
    </xf>
    <xf numFmtId="0" fontId="122" fillId="3" borderId="29" xfId="1" applyFont="1" applyFill="1" applyBorder="1" applyAlignment="1">
      <alignment horizontal="center" vertical="center"/>
    </xf>
    <xf numFmtId="0" fontId="101" fillId="0" borderId="29" xfId="0" applyFont="1" applyBorder="1" applyAlignment="1">
      <alignment horizontal="center" vertical="center"/>
    </xf>
    <xf numFmtId="0" fontId="101" fillId="0" borderId="29" xfId="0" applyFont="1" applyBorder="1" applyAlignment="1">
      <alignment horizontal="center"/>
    </xf>
    <xf numFmtId="0" fontId="5" fillId="0" borderId="120" xfId="0" applyFont="1" applyBorder="1" applyAlignment="1">
      <alignment horizontal="left" vertical="center"/>
    </xf>
    <xf numFmtId="0" fontId="5" fillId="0" borderId="120" xfId="0" applyFont="1" applyBorder="1" applyAlignment="1">
      <alignment horizontal="center" vertical="center"/>
    </xf>
    <xf numFmtId="16" fontId="5" fillId="0" borderId="120" xfId="0" applyNumberFormat="1" applyFont="1" applyBorder="1" applyAlignment="1">
      <alignment horizontal="center"/>
    </xf>
    <xf numFmtId="0" fontId="5" fillId="0" borderId="33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16" fontId="5" fillId="0" borderId="33" xfId="0" applyNumberFormat="1" applyFont="1" applyBorder="1" applyAlignment="1">
      <alignment horizontal="center"/>
    </xf>
    <xf numFmtId="0" fontId="194" fillId="3" borderId="33" xfId="0" applyFont="1" applyFill="1" applyBorder="1"/>
    <xf numFmtId="0" fontId="194" fillId="3" borderId="33" xfId="0" applyFont="1" applyFill="1" applyBorder="1" applyAlignment="1">
      <alignment horizontal="center" vertical="center"/>
    </xf>
    <xf numFmtId="16" fontId="5" fillId="3" borderId="33" xfId="0" applyNumberFormat="1" applyFont="1" applyFill="1" applyBorder="1" applyAlignment="1">
      <alignment horizontal="center"/>
    </xf>
    <xf numFmtId="0" fontId="5" fillId="0" borderId="33" xfId="0" applyFont="1" applyBorder="1"/>
    <xf numFmtId="0" fontId="194" fillId="0" borderId="33" xfId="0" applyFont="1" applyBorder="1" applyAlignment="1">
      <alignment horizontal="center" vertical="center"/>
    </xf>
    <xf numFmtId="0" fontId="195" fillId="0" borderId="33" xfId="0" applyFont="1" applyBorder="1"/>
    <xf numFmtId="0" fontId="195" fillId="0" borderId="33" xfId="0" applyFont="1" applyBorder="1" applyAlignment="1">
      <alignment horizontal="center"/>
    </xf>
    <xf numFmtId="16" fontId="195" fillId="0" borderId="33" xfId="0" applyNumberFormat="1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195" fillId="0" borderId="97" xfId="0" applyFont="1" applyBorder="1"/>
    <xf numFmtId="0" fontId="195" fillId="0" borderId="97" xfId="0" applyFont="1" applyBorder="1" applyAlignment="1">
      <alignment horizontal="center" vertical="center"/>
    </xf>
    <xf numFmtId="16" fontId="195" fillId="0" borderId="97" xfId="0" applyNumberFormat="1" applyFont="1" applyBorder="1" applyAlignment="1">
      <alignment horizontal="center"/>
    </xf>
    <xf numFmtId="0" fontId="195" fillId="2" borderId="33" xfId="1" applyFont="1" applyFill="1" applyBorder="1" applyAlignment="1">
      <alignment vertical="center"/>
    </xf>
    <xf numFmtId="0" fontId="195" fillId="2" borderId="33" xfId="1" applyFont="1" applyFill="1" applyBorder="1" applyAlignment="1">
      <alignment horizontal="center" vertical="center"/>
    </xf>
    <xf numFmtId="166" fontId="195" fillId="2" borderId="33" xfId="1" applyNumberFormat="1" applyFont="1" applyFill="1" applyBorder="1" applyAlignment="1">
      <alignment horizontal="center" vertical="center"/>
    </xf>
    <xf numFmtId="0" fontId="195" fillId="0" borderId="33" xfId="0" applyFont="1" applyBorder="1" applyAlignment="1">
      <alignment horizontal="left"/>
    </xf>
    <xf numFmtId="16" fontId="195" fillId="0" borderId="33" xfId="0" applyNumberFormat="1" applyFont="1" applyBorder="1" applyAlignment="1">
      <alignment horizontal="center" vertical="center"/>
    </xf>
    <xf numFmtId="11" fontId="195" fillId="0" borderId="33" xfId="0" quotePrefix="1" applyNumberFormat="1" applyFont="1" applyBorder="1" applyAlignment="1">
      <alignment horizontal="center"/>
    </xf>
    <xf numFmtId="0" fontId="195" fillId="0" borderId="97" xfId="0" applyFont="1" applyBorder="1" applyAlignment="1">
      <alignment horizontal="center"/>
    </xf>
    <xf numFmtId="166" fontId="195" fillId="0" borderId="97" xfId="0" applyNumberFormat="1" applyFont="1" applyBorder="1" applyAlignment="1">
      <alignment horizontal="center" vertical="center"/>
    </xf>
    <xf numFmtId="15" fontId="195" fillId="0" borderId="97" xfId="0" applyNumberFormat="1" applyFont="1" applyBorder="1" applyAlignment="1">
      <alignment horizontal="center" vertical="center"/>
    </xf>
    <xf numFmtId="0" fontId="195" fillId="0" borderId="52" xfId="0" applyFont="1" applyBorder="1" applyAlignment="1">
      <alignment vertical="center" wrapText="1"/>
    </xf>
    <xf numFmtId="0" fontId="195" fillId="0" borderId="33" xfId="0" applyFont="1" applyBorder="1" applyAlignment="1">
      <alignment horizontal="center" vertical="center" wrapText="1"/>
    </xf>
    <xf numFmtId="16" fontId="195" fillId="0" borderId="73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 wrapText="1"/>
    </xf>
    <xf numFmtId="16" fontId="5" fillId="0" borderId="30" xfId="0" applyNumberFormat="1" applyFont="1" applyBorder="1" applyAlignment="1">
      <alignment horizontal="center" vertical="center"/>
    </xf>
    <xf numFmtId="16" fontId="5" fillId="5" borderId="33" xfId="0" applyNumberFormat="1" applyFont="1" applyFill="1" applyBorder="1" applyAlignment="1">
      <alignment horizontal="center" vertical="center"/>
    </xf>
    <xf numFmtId="16" fontId="5" fillId="0" borderId="33" xfId="0" applyNumberFormat="1" applyFont="1" applyBorder="1" applyAlignment="1">
      <alignment horizontal="center" vertical="center"/>
    </xf>
    <xf numFmtId="0" fontId="195" fillId="0" borderId="97" xfId="0" applyFont="1" applyBorder="1" applyAlignment="1">
      <alignment vertical="center" wrapText="1"/>
    </xf>
    <xf numFmtId="0" fontId="195" fillId="0" borderId="97" xfId="0" applyFont="1" applyBorder="1" applyAlignment="1">
      <alignment horizontal="center" vertical="center" wrapText="1"/>
    </xf>
    <xf numFmtId="193" fontId="195" fillId="0" borderId="98" xfId="0" applyNumberFormat="1" applyFont="1" applyBorder="1" applyAlignment="1">
      <alignment horizontal="center"/>
    </xf>
    <xf numFmtId="166" fontId="195" fillId="0" borderId="97" xfId="0" applyNumberFormat="1" applyFont="1" applyBorder="1" applyAlignment="1">
      <alignment horizontal="center"/>
    </xf>
    <xf numFmtId="0" fontId="195" fillId="3" borderId="97" xfId="367" applyFont="1" applyFill="1" applyBorder="1" applyAlignment="1">
      <alignment vertical="center" wrapText="1"/>
    </xf>
    <xf numFmtId="0" fontId="195" fillId="0" borderId="97" xfId="367" quotePrefix="1" applyFont="1" applyBorder="1" applyAlignment="1">
      <alignment horizontal="center" vertical="center" wrapText="1"/>
    </xf>
    <xf numFmtId="16" fontId="195" fillId="3" borderId="97" xfId="1017" applyNumberFormat="1" applyFont="1" applyFill="1" applyBorder="1" applyAlignment="1">
      <alignment horizontal="center" vertical="center"/>
    </xf>
    <xf numFmtId="0" fontId="195" fillId="2" borderId="62" xfId="1" applyFont="1" applyFill="1" applyBorder="1" applyAlignment="1">
      <alignment vertical="center"/>
    </xf>
    <xf numFmtId="0" fontId="195" fillId="0" borderId="33" xfId="1017" applyFont="1" applyBorder="1" applyAlignment="1">
      <alignment vertical="center"/>
    </xf>
    <xf numFmtId="16" fontId="195" fillId="0" borderId="33" xfId="1017" applyNumberFormat="1" applyFont="1" applyBorder="1" applyAlignment="1">
      <alignment horizontal="center" vertical="center"/>
    </xf>
    <xf numFmtId="16" fontId="195" fillId="0" borderId="33" xfId="0" applyNumberFormat="1" applyFont="1" applyBorder="1"/>
    <xf numFmtId="0" fontId="195" fillId="0" borderId="80" xfId="0" applyFont="1" applyBorder="1"/>
    <xf numFmtId="0" fontId="195" fillId="0" borderId="80" xfId="0" applyFont="1" applyBorder="1" applyAlignment="1">
      <alignment horizontal="center"/>
    </xf>
    <xf numFmtId="16" fontId="195" fillId="0" borderId="80" xfId="0" applyNumberFormat="1" applyFont="1" applyBorder="1" applyAlignment="1">
      <alignment horizontal="center"/>
    </xf>
    <xf numFmtId="15" fontId="5" fillId="0" borderId="30" xfId="0" applyNumberFormat="1" applyFont="1" applyBorder="1" applyAlignment="1">
      <alignment horizontal="center" vertical="center"/>
    </xf>
    <xf numFmtId="15" fontId="5" fillId="5" borderId="33" xfId="0" applyNumberFormat="1" applyFont="1" applyFill="1" applyBorder="1" applyAlignment="1">
      <alignment horizontal="center" vertical="center"/>
    </xf>
    <xf numFmtId="15" fontId="5" fillId="0" borderId="33" xfId="0" applyNumberFormat="1" applyFont="1" applyBorder="1" applyAlignment="1">
      <alignment horizontal="center" vertical="center"/>
    </xf>
    <xf numFmtId="169" fontId="195" fillId="71" borderId="33" xfId="3460" applyNumberFormat="1" applyFont="1" applyFill="1" applyBorder="1" applyAlignment="1">
      <alignment horizontal="center"/>
    </xf>
    <xf numFmtId="196" fontId="195" fillId="3" borderId="30" xfId="3458" applyNumberFormat="1" applyFont="1" applyFill="1" applyBorder="1" applyAlignment="1">
      <alignment horizontal="center"/>
    </xf>
    <xf numFmtId="195" fontId="195" fillId="0" borderId="33" xfId="334" applyNumberFormat="1" applyFont="1" applyBorder="1" applyAlignment="1">
      <alignment horizontal="center" vertical="center"/>
    </xf>
    <xf numFmtId="0" fontId="195" fillId="0" borderId="33" xfId="0" applyFont="1" applyBorder="1" applyAlignment="1">
      <alignment vertical="center"/>
    </xf>
    <xf numFmtId="16" fontId="195" fillId="0" borderId="42" xfId="0" applyNumberFormat="1" applyFont="1" applyBorder="1" applyAlignment="1">
      <alignment horizontal="center" vertical="center"/>
    </xf>
    <xf numFmtId="16" fontId="195" fillId="0" borderId="29" xfId="0" applyNumberFormat="1" applyFont="1" applyBorder="1" applyAlignment="1">
      <alignment horizontal="center" vertical="center"/>
    </xf>
    <xf numFmtId="0" fontId="195" fillId="0" borderId="33" xfId="0" applyFont="1" applyBorder="1" applyAlignment="1">
      <alignment horizontal="center" vertical="center"/>
    </xf>
    <xf numFmtId="0" fontId="195" fillId="3" borderId="42" xfId="0" applyFont="1" applyFill="1" applyBorder="1" applyAlignment="1">
      <alignment horizontal="center"/>
    </xf>
    <xf numFmtId="0" fontId="195" fillId="0" borderId="97" xfId="0" applyFont="1" applyBorder="1" applyAlignment="1">
      <alignment vertical="center"/>
    </xf>
    <xf numFmtId="0" fontId="195" fillId="3" borderId="98" xfId="0" applyFont="1" applyFill="1" applyBorder="1" applyAlignment="1">
      <alignment horizontal="center"/>
    </xf>
    <xf numFmtId="16" fontId="195" fillId="0" borderId="97" xfId="0" applyNumberFormat="1" applyFont="1" applyBorder="1" applyAlignment="1">
      <alignment horizontal="center" vertical="center"/>
    </xf>
    <xf numFmtId="0" fontId="195" fillId="0" borderId="80" xfId="0" applyFont="1" applyBorder="1" applyAlignment="1">
      <alignment horizontal="center" vertical="center"/>
    </xf>
    <xf numFmtId="16" fontId="195" fillId="0" borderId="80" xfId="0" applyNumberFormat="1" applyFont="1" applyBorder="1" applyAlignment="1">
      <alignment horizontal="center" vertical="center"/>
    </xf>
    <xf numFmtId="0" fontId="195" fillId="0" borderId="33" xfId="1" applyFont="1" applyBorder="1" applyAlignment="1">
      <alignment horizontal="center" vertical="center"/>
    </xf>
    <xf numFmtId="16" fontId="195" fillId="0" borderId="33" xfId="1" applyNumberFormat="1" applyFont="1" applyBorder="1" applyAlignment="1">
      <alignment horizontal="center" vertical="center"/>
    </xf>
    <xf numFmtId="0" fontId="195" fillId="0" borderId="44" xfId="1" applyFont="1" applyBorder="1" applyAlignment="1">
      <alignment vertical="center"/>
    </xf>
    <xf numFmtId="166" fontId="195" fillId="0" borderId="33" xfId="1" applyNumberFormat="1" applyFont="1" applyBorder="1" applyAlignment="1">
      <alignment horizontal="center" vertical="center"/>
    </xf>
    <xf numFmtId="0" fontId="195" fillId="3" borderId="33" xfId="0" applyFont="1" applyFill="1" applyBorder="1" applyAlignment="1">
      <alignment vertical="center" wrapText="1"/>
    </xf>
    <xf numFmtId="0" fontId="195" fillId="3" borderId="42" xfId="0" applyFont="1" applyFill="1" applyBorder="1" applyAlignment="1">
      <alignment horizontal="center" vertical="center" wrapText="1"/>
    </xf>
    <xf numFmtId="0" fontId="195" fillId="3" borderId="33" xfId="0" applyFont="1" applyFill="1" applyBorder="1" applyAlignment="1">
      <alignment horizontal="center" vertical="center" wrapText="1"/>
    </xf>
    <xf numFmtId="0" fontId="195" fillId="3" borderId="30" xfId="0" applyFont="1" applyFill="1" applyBorder="1" applyAlignment="1">
      <alignment horizontal="center" vertical="center" wrapText="1"/>
    </xf>
    <xf numFmtId="166" fontId="195" fillId="3" borderId="51" xfId="0" applyNumberFormat="1" applyFont="1" applyFill="1" applyBorder="1" applyAlignment="1">
      <alignment horizontal="center" vertical="center"/>
    </xf>
    <xf numFmtId="0" fontId="195" fillId="2" borderId="3" xfId="1" applyFont="1" applyFill="1" applyBorder="1" applyAlignment="1">
      <alignment vertical="center"/>
    </xf>
    <xf numFmtId="0" fontId="195" fillId="2" borderId="3" xfId="1" applyFont="1" applyFill="1" applyBorder="1" applyAlignment="1">
      <alignment horizontal="center" vertical="center"/>
    </xf>
    <xf numFmtId="166" fontId="195" fillId="2" borderId="3" xfId="1" applyNumberFormat="1" applyFont="1" applyFill="1" applyBorder="1" applyAlignment="1">
      <alignment horizontal="center" vertical="center"/>
    </xf>
    <xf numFmtId="0" fontId="195" fillId="0" borderId="33" xfId="0" applyFont="1" applyBorder="1" applyAlignment="1">
      <alignment horizontal="left" vertical="center"/>
    </xf>
    <xf numFmtId="0" fontId="195" fillId="2" borderId="51" xfId="1" applyFont="1" applyFill="1" applyBorder="1" applyAlignment="1">
      <alignment vertical="center"/>
    </xf>
    <xf numFmtId="0" fontId="195" fillId="2" borderId="51" xfId="1" applyFont="1" applyFill="1" applyBorder="1" applyAlignment="1">
      <alignment horizontal="center" vertical="center"/>
    </xf>
    <xf numFmtId="166" fontId="195" fillId="2" borderId="51" xfId="1" applyNumberFormat="1" applyFont="1" applyFill="1" applyBorder="1" applyAlignment="1">
      <alignment horizontal="center" vertical="center"/>
    </xf>
    <xf numFmtId="16" fontId="195" fillId="3" borderId="33" xfId="0" applyNumberFormat="1" applyFont="1" applyFill="1" applyBorder="1" applyAlignment="1">
      <alignment vertical="center" wrapText="1"/>
    </xf>
    <xf numFmtId="192" fontId="195" fillId="3" borderId="33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vertical="center" wrapText="1"/>
    </xf>
    <xf numFmtId="192" fontId="5" fillId="3" borderId="3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92" fontId="5" fillId="3" borderId="3" xfId="0" applyNumberFormat="1" applyFont="1" applyFill="1" applyBorder="1" applyAlignment="1">
      <alignment horizontal="center" vertical="center"/>
    </xf>
    <xf numFmtId="0" fontId="5" fillId="71" borderId="33" xfId="428" applyFont="1" applyFill="1" applyBorder="1" applyAlignment="1">
      <alignment horizontal="left" vertical="center"/>
    </xf>
    <xf numFmtId="0" fontId="5" fillId="71" borderId="33" xfId="428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horizontal="center" vertical="center" wrapText="1"/>
    </xf>
    <xf numFmtId="192" fontId="5" fillId="3" borderId="120" xfId="0" applyNumberFormat="1" applyFont="1" applyFill="1" applyBorder="1" applyAlignment="1">
      <alignment horizontal="center" vertical="center"/>
    </xf>
    <xf numFmtId="0" fontId="5" fillId="3" borderId="120" xfId="0" applyFont="1" applyFill="1" applyBorder="1" applyAlignment="1">
      <alignment horizontal="center" vertical="center" wrapText="1"/>
    </xf>
    <xf numFmtId="192" fontId="5" fillId="71" borderId="120" xfId="428" applyNumberFormat="1" applyFont="1" applyFill="1" applyBorder="1" applyAlignment="1">
      <alignment horizontal="center"/>
    </xf>
    <xf numFmtId="0" fontId="5" fillId="71" borderId="33" xfId="428" applyFont="1" applyFill="1" applyBorder="1" applyAlignment="1">
      <alignment vertical="center"/>
    </xf>
    <xf numFmtId="16" fontId="5" fillId="3" borderId="33" xfId="0" applyNumberFormat="1" applyFont="1" applyFill="1" applyBorder="1" applyAlignment="1">
      <alignment horizontal="center" vertical="center"/>
    </xf>
    <xf numFmtId="16" fontId="5" fillId="71" borderId="33" xfId="428" applyNumberFormat="1" applyFont="1" applyFill="1" applyBorder="1" applyAlignment="1">
      <alignment horizontal="center"/>
    </xf>
    <xf numFmtId="0" fontId="5" fillId="2" borderId="33" xfId="1" applyFont="1" applyFill="1" applyBorder="1" applyAlignment="1">
      <alignment vertical="center"/>
    </xf>
    <xf numFmtId="0" fontId="5" fillId="2" borderId="33" xfId="1" applyFont="1" applyFill="1" applyBorder="1" applyAlignment="1">
      <alignment horizontal="center" vertical="center"/>
    </xf>
    <xf numFmtId="16" fontId="5" fillId="2" borderId="33" xfId="1" applyNumberFormat="1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vertical="center"/>
    </xf>
    <xf numFmtId="0" fontId="5" fillId="3" borderId="33" xfId="0" applyFont="1" applyFill="1" applyBorder="1" applyAlignment="1">
      <alignment horizontal="center" vertical="center"/>
    </xf>
    <xf numFmtId="192" fontId="5" fillId="3" borderId="30" xfId="0" applyNumberFormat="1" applyFont="1" applyFill="1" applyBorder="1" applyAlignment="1">
      <alignment horizontal="center" vertical="center" wrapText="1"/>
    </xf>
    <xf numFmtId="16" fontId="5" fillId="3" borderId="33" xfId="0" quotePrefix="1" applyNumberFormat="1" applyFont="1" applyFill="1" applyBorder="1" applyAlignment="1">
      <alignment horizontal="center" vertical="center"/>
    </xf>
    <xf numFmtId="0" fontId="5" fillId="0" borderId="33" xfId="0" applyFont="1" applyBorder="1" applyAlignment="1">
      <alignment vertical="center"/>
    </xf>
    <xf numFmtId="16" fontId="5" fillId="3" borderId="51" xfId="0" applyNumberFormat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vertical="center"/>
    </xf>
    <xf numFmtId="0" fontId="5" fillId="3" borderId="33" xfId="1" applyFont="1" applyFill="1" applyBorder="1" applyAlignment="1">
      <alignment horizontal="center" vertical="center"/>
    </xf>
    <xf numFmtId="166" fontId="5" fillId="3" borderId="33" xfId="1" applyNumberFormat="1" applyFont="1" applyFill="1" applyBorder="1" applyAlignment="1">
      <alignment horizontal="center" vertical="center"/>
    </xf>
    <xf numFmtId="192" fontId="5" fillId="3" borderId="33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9" fontId="195" fillId="3" borderId="33" xfId="4" applyNumberFormat="1" applyFont="1" applyFill="1" applyBorder="1" applyAlignment="1">
      <alignment horizontal="center"/>
    </xf>
    <xf numFmtId="168" fontId="195" fillId="3" borderId="33" xfId="0" applyNumberFormat="1" applyFont="1" applyFill="1" applyBorder="1" applyAlignment="1">
      <alignment horizontal="center" vertical="center"/>
    </xf>
    <xf numFmtId="0" fontId="195" fillId="0" borderId="33" xfId="1017" applyFont="1" applyBorder="1" applyAlignment="1">
      <alignment horizontal="center" vertical="center"/>
    </xf>
    <xf numFmtId="0" fontId="196" fillId="0" borderId="33" xfId="0" applyFont="1" applyBorder="1" applyAlignment="1">
      <alignment horizontal="center" vertical="center" wrapText="1"/>
    </xf>
    <xf numFmtId="0" fontId="5" fillId="3" borderId="33" xfId="0" applyFont="1" applyFill="1" applyBorder="1"/>
    <xf numFmtId="0" fontId="195" fillId="3" borderId="33" xfId="0" applyFont="1" applyFill="1" applyBorder="1" applyAlignment="1">
      <alignment horizontal="center" vertical="center"/>
    </xf>
    <xf numFmtId="195" fontId="195" fillId="0" borderId="33" xfId="334" applyNumberFormat="1" applyFont="1" applyBorder="1" applyAlignment="1">
      <alignment horizontal="center"/>
    </xf>
    <xf numFmtId="16" fontId="195" fillId="3" borderId="33" xfId="0" applyNumberFormat="1" applyFont="1" applyFill="1" applyBorder="1" applyAlignment="1">
      <alignment horizontal="center"/>
    </xf>
    <xf numFmtId="15" fontId="195" fillId="0" borderId="33" xfId="0" applyNumberFormat="1" applyFont="1" applyBorder="1" applyAlignment="1">
      <alignment horizontal="center" vertical="center"/>
    </xf>
    <xf numFmtId="16" fontId="195" fillId="3" borderId="33" xfId="1017" applyNumberFormat="1" applyFont="1" applyFill="1" applyBorder="1" applyAlignment="1">
      <alignment horizontal="center" vertical="center"/>
    </xf>
    <xf numFmtId="15" fontId="195" fillId="0" borderId="33" xfId="0" applyNumberFormat="1" applyFont="1" applyBorder="1" applyAlignment="1">
      <alignment horizontal="center"/>
    </xf>
    <xf numFmtId="15" fontId="195" fillId="0" borderId="33" xfId="0" applyNumberFormat="1" applyFont="1" applyBorder="1" applyAlignment="1">
      <alignment horizontal="center" vertical="center" wrapText="1"/>
    </xf>
    <xf numFmtId="16" fontId="195" fillId="0" borderId="33" xfId="0" applyNumberFormat="1" applyFont="1" applyBorder="1" applyAlignment="1">
      <alignment horizontal="center" vertical="center" wrapText="1"/>
    </xf>
    <xf numFmtId="0" fontId="196" fillId="0" borderId="33" xfId="0" applyFont="1" applyBorder="1" applyAlignment="1">
      <alignment horizontal="center"/>
    </xf>
    <xf numFmtId="49" fontId="21" fillId="0" borderId="97" xfId="0" applyNumberFormat="1" applyFont="1" applyBorder="1" applyAlignment="1">
      <alignment horizontal="center" vertical="center"/>
    </xf>
    <xf numFmtId="0" fontId="21" fillId="0" borderId="97" xfId="0" applyFont="1" applyBorder="1" applyAlignment="1">
      <alignment horizontal="center" vertical="center"/>
    </xf>
    <xf numFmtId="0" fontId="122" fillId="2" borderId="97" xfId="1" applyFont="1" applyFill="1" applyBorder="1" applyAlignment="1">
      <alignment horizontal="center" vertical="center"/>
    </xf>
    <xf numFmtId="0" fontId="26" fillId="2" borderId="97" xfId="1" applyFont="1" applyFill="1" applyBorder="1" applyAlignment="1">
      <alignment vertical="center"/>
    </xf>
    <xf numFmtId="0" fontId="26" fillId="2" borderId="97" xfId="1" applyFont="1" applyFill="1" applyBorder="1" applyAlignment="1">
      <alignment horizontal="center" vertical="center"/>
    </xf>
    <xf numFmtId="166" fontId="26" fillId="2" borderId="97" xfId="1" applyNumberFormat="1" applyFont="1" applyFill="1" applyBorder="1" applyAlignment="1">
      <alignment horizontal="center" vertical="center"/>
    </xf>
    <xf numFmtId="49" fontId="101" fillId="0" borderId="97" xfId="0" applyNumberFormat="1" applyFont="1" applyBorder="1" applyAlignment="1">
      <alignment horizontal="center" vertical="center"/>
    </xf>
    <xf numFmtId="0" fontId="194" fillId="3" borderId="97" xfId="0" applyFont="1" applyFill="1" applyBorder="1"/>
    <xf numFmtId="0" fontId="194" fillId="3" borderId="97" xfId="0" applyFont="1" applyFill="1" applyBorder="1" applyAlignment="1">
      <alignment horizontal="center" vertical="center"/>
    </xf>
    <xf numFmtId="16" fontId="4" fillId="3" borderId="97" xfId="0" applyNumberFormat="1" applyFont="1" applyFill="1" applyBorder="1" applyAlignment="1">
      <alignment horizontal="center"/>
    </xf>
    <xf numFmtId="49" fontId="101" fillId="0" borderId="97" xfId="0" applyNumberFormat="1" applyFont="1" applyBorder="1" applyAlignment="1">
      <alignment horizontal="center"/>
    </xf>
    <xf numFmtId="0" fontId="4" fillId="3" borderId="97" xfId="0" applyFont="1" applyFill="1" applyBorder="1"/>
    <xf numFmtId="0" fontId="4" fillId="0" borderId="97" xfId="0" applyFont="1" applyBorder="1"/>
    <xf numFmtId="0" fontId="194" fillId="0" borderId="97" xfId="0" applyFont="1" applyBorder="1" applyAlignment="1">
      <alignment horizontal="center" vertical="center"/>
    </xf>
    <xf numFmtId="16" fontId="4" fillId="0" borderId="97" xfId="0" applyNumberFormat="1" applyFont="1" applyBorder="1" applyAlignment="1">
      <alignment horizontal="center"/>
    </xf>
    <xf numFmtId="0" fontId="195" fillId="2" borderId="97" xfId="1" applyFont="1" applyFill="1" applyBorder="1" applyAlignment="1">
      <alignment vertical="center"/>
    </xf>
    <xf numFmtId="0" fontId="195" fillId="2" borderId="97" xfId="1" applyFont="1" applyFill="1" applyBorder="1" applyAlignment="1">
      <alignment horizontal="center" vertical="center"/>
    </xf>
    <xf numFmtId="166" fontId="195" fillId="2" borderId="97" xfId="1" applyNumberFormat="1" applyFont="1" applyFill="1" applyBorder="1" applyAlignment="1">
      <alignment horizontal="center" vertical="center"/>
    </xf>
    <xf numFmtId="0" fontId="4" fillId="0" borderId="97" xfId="0" applyFont="1" applyBorder="1" applyAlignment="1">
      <alignment horizontal="center"/>
    </xf>
    <xf numFmtId="0" fontId="122" fillId="3" borderId="97" xfId="1" applyFont="1" applyFill="1" applyBorder="1" applyAlignment="1">
      <alignment horizontal="center" vertical="center"/>
    </xf>
    <xf numFmtId="0" fontId="195" fillId="0" borderId="97" xfId="0" applyFont="1" applyBorder="1" applyAlignment="1">
      <alignment horizontal="left"/>
    </xf>
    <xf numFmtId="11" fontId="195" fillId="0" borderId="97" xfId="0" quotePrefix="1" applyNumberFormat="1" applyFont="1" applyBorder="1" applyAlignment="1">
      <alignment horizontal="center"/>
    </xf>
    <xf numFmtId="0" fontId="101" fillId="3" borderId="97" xfId="1" applyFont="1" applyFill="1" applyBorder="1" applyAlignment="1">
      <alignment horizontal="center" vertical="center"/>
    </xf>
    <xf numFmtId="0" fontId="26" fillId="0" borderId="97" xfId="0" applyFont="1" applyBorder="1" applyAlignment="1">
      <alignment horizontal="center"/>
    </xf>
    <xf numFmtId="11" fontId="26" fillId="0" borderId="97" xfId="0" quotePrefix="1" applyNumberFormat="1" applyFont="1" applyBorder="1" applyAlignment="1">
      <alignment horizontal="center"/>
    </xf>
    <xf numFmtId="16" fontId="26" fillId="0" borderId="97" xfId="0" applyNumberFormat="1" applyFont="1" applyBorder="1" applyAlignment="1">
      <alignment horizontal="center" vertical="center"/>
    </xf>
    <xf numFmtId="0" fontId="197" fillId="0" borderId="97" xfId="0" applyFont="1" applyBorder="1" applyAlignment="1">
      <alignment horizontal="left" vertical="center" wrapText="1"/>
    </xf>
    <xf numFmtId="0" fontId="197" fillId="0" borderId="97" xfId="0" applyFont="1" applyBorder="1" applyAlignment="1">
      <alignment horizontal="center" vertical="center" wrapText="1"/>
    </xf>
    <xf numFmtId="16" fontId="197" fillId="0" borderId="97" xfId="0" applyNumberFormat="1" applyFont="1" applyBorder="1" applyAlignment="1">
      <alignment horizontal="center" vertical="center" wrapText="1"/>
    </xf>
    <xf numFmtId="0" fontId="195" fillId="0" borderId="121" xfId="0" applyFont="1" applyBorder="1" applyAlignment="1">
      <alignment vertical="center" wrapText="1"/>
    </xf>
    <xf numFmtId="16" fontId="195" fillId="0" borderId="98" xfId="0" applyNumberFormat="1" applyFont="1" applyBorder="1" applyAlignment="1">
      <alignment horizontal="center" vertical="center" wrapText="1"/>
    </xf>
    <xf numFmtId="15" fontId="195" fillId="0" borderId="97" xfId="0" applyNumberFormat="1" applyFont="1" applyBorder="1" applyAlignment="1">
      <alignment horizontal="center" vertical="center" wrapText="1"/>
    </xf>
    <xf numFmtId="0" fontId="4" fillId="0" borderId="97" xfId="0" applyFont="1" applyBorder="1" applyAlignment="1">
      <alignment horizontal="left" vertical="center" wrapText="1"/>
    </xf>
    <xf numFmtId="0" fontId="4" fillId="0" borderId="97" xfId="0" applyFont="1" applyBorder="1" applyAlignment="1">
      <alignment horizontal="center" vertical="center" wrapText="1"/>
    </xf>
    <xf numFmtId="16" fontId="195" fillId="0" borderId="122" xfId="0" applyNumberFormat="1" applyFont="1" applyBorder="1" applyAlignment="1">
      <alignment horizontal="center" vertical="center"/>
    </xf>
    <xf numFmtId="16" fontId="195" fillId="3" borderId="97" xfId="0" applyNumberFormat="1" applyFont="1" applyFill="1" applyBorder="1" applyAlignment="1">
      <alignment horizontal="center" vertical="center"/>
    </xf>
    <xf numFmtId="16" fontId="4" fillId="0" borderId="98" xfId="0" applyNumberFormat="1" applyFont="1" applyBorder="1" applyAlignment="1">
      <alignment horizontal="center" vertical="center"/>
    </xf>
    <xf numFmtId="16" fontId="4" fillId="0" borderId="98" xfId="0" applyNumberFormat="1" applyFont="1" applyBorder="1" applyAlignment="1">
      <alignment horizontal="center"/>
    </xf>
    <xf numFmtId="0" fontId="100" fillId="0" borderId="97" xfId="0" applyFont="1" applyBorder="1" applyAlignment="1">
      <alignment horizontal="left" vertical="center" wrapText="1"/>
    </xf>
    <xf numFmtId="16" fontId="195" fillId="0" borderId="98" xfId="0" applyNumberFormat="1" applyFont="1" applyBorder="1" applyAlignment="1">
      <alignment horizontal="center" vertical="center"/>
    </xf>
    <xf numFmtId="167" fontId="122" fillId="4" borderId="97" xfId="0" applyNumberFormat="1" applyFont="1" applyFill="1" applyBorder="1" applyAlignment="1">
      <alignment horizontal="center" vertical="center"/>
    </xf>
    <xf numFmtId="0" fontId="4" fillId="3" borderId="97" xfId="367" applyFont="1" applyFill="1" applyBorder="1" applyAlignment="1">
      <alignment horizontal="left" vertical="center" wrapText="1"/>
    </xf>
    <xf numFmtId="0" fontId="4" fillId="3" borderId="97" xfId="367" quotePrefix="1" applyFont="1" applyFill="1" applyBorder="1" applyAlignment="1">
      <alignment horizontal="center" vertical="center" wrapText="1"/>
    </xf>
    <xf numFmtId="169" fontId="4" fillId="3" borderId="97" xfId="4" applyNumberFormat="1" applyFont="1" applyFill="1" applyBorder="1" applyAlignment="1">
      <alignment horizontal="center"/>
    </xf>
    <xf numFmtId="168" fontId="4" fillId="3" borderId="97" xfId="0" applyNumberFormat="1" applyFont="1" applyFill="1" applyBorder="1" applyAlignment="1">
      <alignment horizontal="center" vertical="center"/>
    </xf>
    <xf numFmtId="16" fontId="4" fillId="3" borderId="97" xfId="1017" applyNumberFormat="1" applyFont="1" applyFill="1" applyBorder="1" applyAlignment="1">
      <alignment horizontal="center" vertical="center"/>
    </xf>
    <xf numFmtId="0" fontId="4" fillId="102" borderId="97" xfId="367" applyFont="1" applyFill="1" applyBorder="1" applyAlignment="1">
      <alignment horizontal="center" vertical="center"/>
    </xf>
    <xf numFmtId="0" fontId="195" fillId="2" borderId="120" xfId="1" applyFont="1" applyFill="1" applyBorder="1" applyAlignment="1">
      <alignment vertical="center"/>
    </xf>
    <xf numFmtId="167" fontId="122" fillId="0" borderId="121" xfId="0" applyNumberFormat="1" applyFont="1" applyBorder="1" applyAlignment="1">
      <alignment horizontal="center" vertical="center"/>
    </xf>
    <xf numFmtId="16" fontId="195" fillId="0" borderId="97" xfId="0" applyNumberFormat="1" applyFont="1" applyBorder="1"/>
    <xf numFmtId="16" fontId="195" fillId="0" borderId="97" xfId="334" applyNumberFormat="1" applyFont="1" applyBorder="1" applyAlignment="1">
      <alignment horizontal="center"/>
    </xf>
    <xf numFmtId="167" fontId="192" fillId="0" borderId="121" xfId="0" applyNumberFormat="1" applyFont="1" applyBorder="1" applyAlignment="1">
      <alignment horizontal="center" vertical="center"/>
    </xf>
    <xf numFmtId="16" fontId="195" fillId="3" borderId="97" xfId="0" applyNumberFormat="1" applyFont="1" applyFill="1" applyBorder="1" applyAlignment="1">
      <alignment vertical="center"/>
    </xf>
    <xf numFmtId="16" fontId="195" fillId="3" borderId="97" xfId="0" quotePrefix="1" applyNumberFormat="1" applyFont="1" applyFill="1" applyBorder="1" applyAlignment="1">
      <alignment horizontal="center" vertical="center"/>
    </xf>
    <xf numFmtId="16" fontId="195" fillId="0" borderId="97" xfId="0" applyNumberFormat="1" applyFont="1" applyBorder="1" applyAlignment="1">
      <alignment horizontal="left"/>
    </xf>
    <xf numFmtId="16" fontId="194" fillId="0" borderId="97" xfId="0" applyNumberFormat="1" applyFont="1" applyBorder="1" applyAlignment="1">
      <alignment horizontal="center" vertical="center"/>
    </xf>
    <xf numFmtId="0" fontId="194" fillId="0" borderId="97" xfId="0" applyFont="1" applyBorder="1" applyAlignment="1">
      <alignment horizontal="center"/>
    </xf>
    <xf numFmtId="166" fontId="199" fillId="0" borderId="97" xfId="0" applyNumberFormat="1" applyFont="1" applyBorder="1" applyAlignment="1">
      <alignment horizontal="center" vertical="center"/>
    </xf>
    <xf numFmtId="15" fontId="200" fillId="0" borderId="97" xfId="0" applyNumberFormat="1" applyFont="1" applyBorder="1" applyAlignment="1">
      <alignment horizontal="center" vertical="center"/>
    </xf>
    <xf numFmtId="167" fontId="122" fillId="2" borderId="97" xfId="1" applyNumberFormat="1" applyFont="1" applyFill="1" applyBorder="1" applyAlignment="1">
      <alignment horizontal="center" vertical="center"/>
    </xf>
    <xf numFmtId="0" fontId="194" fillId="0" borderId="97" xfId="0" applyFont="1" applyBorder="1" applyAlignment="1">
      <alignment horizontal="left"/>
    </xf>
    <xf numFmtId="49" fontId="192" fillId="0" borderId="97" xfId="0" applyNumberFormat="1" applyFont="1" applyBorder="1" applyAlignment="1">
      <alignment horizontal="center" vertical="center"/>
    </xf>
    <xf numFmtId="0" fontId="122" fillId="0" borderId="97" xfId="0" applyFont="1" applyBorder="1" applyAlignment="1">
      <alignment horizontal="center" vertical="center" wrapText="1"/>
    </xf>
    <xf numFmtId="0" fontId="4" fillId="0" borderId="120" xfId="0" applyFont="1" applyBorder="1" applyAlignment="1">
      <alignment horizontal="left" vertical="center"/>
    </xf>
    <xf numFmtId="0" fontId="4" fillId="0" borderId="120" xfId="0" applyFont="1" applyBorder="1" applyAlignment="1">
      <alignment horizontal="center" vertical="center"/>
    </xf>
    <xf numFmtId="16" fontId="194" fillId="0" borderId="97" xfId="0" applyNumberFormat="1" applyFont="1" applyBorder="1" applyAlignment="1">
      <alignment horizontal="center" vertical="center" wrapText="1"/>
    </xf>
    <xf numFmtId="16" fontId="4" fillId="0" borderId="123" xfId="0" applyNumberFormat="1" applyFont="1" applyBorder="1" applyAlignment="1">
      <alignment horizontal="center"/>
    </xf>
    <xf numFmtId="16" fontId="4" fillId="0" borderId="120" xfId="0" applyNumberFormat="1" applyFont="1" applyBorder="1" applyAlignment="1">
      <alignment horizontal="center"/>
    </xf>
    <xf numFmtId="0" fontId="122" fillId="5" borderId="97" xfId="0" applyFont="1" applyFill="1" applyBorder="1" applyAlignment="1">
      <alignment horizontal="center" vertical="center" wrapText="1"/>
    </xf>
    <xf numFmtId="0" fontId="101" fillId="0" borderId="97" xfId="0" applyFont="1" applyBorder="1" applyAlignment="1">
      <alignment horizontal="center"/>
    </xf>
    <xf numFmtId="0" fontId="101" fillId="0" borderId="97" xfId="0" applyFont="1" applyBorder="1"/>
    <xf numFmtId="0" fontId="194" fillId="0" borderId="97" xfId="0" applyFont="1" applyBorder="1" applyAlignment="1">
      <alignment horizontal="left" vertical="center"/>
    </xf>
    <xf numFmtId="0" fontId="4" fillId="0" borderId="9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92" fontId="4" fillId="3" borderId="3" xfId="0" applyNumberFormat="1" applyFont="1" applyFill="1" applyBorder="1" applyAlignment="1">
      <alignment horizontal="center" vertical="center"/>
    </xf>
    <xf numFmtId="0" fontId="122" fillId="0" borderId="97" xfId="1" applyFont="1" applyBorder="1" applyAlignment="1">
      <alignment horizontal="center" vertical="center"/>
    </xf>
    <xf numFmtId="16" fontId="4" fillId="0" borderId="0" xfId="0" applyNumberFormat="1" applyFont="1" applyAlignment="1">
      <alignment horizontal="center"/>
    </xf>
    <xf numFmtId="0" fontId="195" fillId="0" borderId="120" xfId="1" applyFont="1" applyBorder="1" applyAlignment="1">
      <alignment vertical="center"/>
    </xf>
    <xf numFmtId="0" fontId="195" fillId="0" borderId="97" xfId="1" applyFont="1" applyBorder="1" applyAlignment="1">
      <alignment horizontal="center" vertical="center"/>
    </xf>
    <xf numFmtId="166" fontId="195" fillId="0" borderId="97" xfId="1" applyNumberFormat="1" applyFont="1" applyBorder="1" applyAlignment="1">
      <alignment horizontal="center" vertical="center"/>
    </xf>
    <xf numFmtId="0" fontId="193" fillId="3" borderId="121" xfId="0" applyFont="1" applyFill="1" applyBorder="1" applyAlignment="1">
      <alignment horizontal="center" vertical="center" wrapText="1"/>
    </xf>
    <xf numFmtId="0" fontId="30" fillId="3" borderId="97" xfId="0" applyFont="1" applyFill="1" applyBorder="1" applyAlignment="1">
      <alignment horizontal="left" vertical="center" wrapText="1"/>
    </xf>
    <xf numFmtId="0" fontId="195" fillId="3" borderId="97" xfId="0" applyFont="1" applyFill="1" applyBorder="1" applyAlignment="1">
      <alignment horizontal="center" vertical="center"/>
    </xf>
    <xf numFmtId="16" fontId="30" fillId="3" borderId="97" xfId="0" applyNumberFormat="1" applyFont="1" applyFill="1" applyBorder="1" applyAlignment="1">
      <alignment horizontal="center" vertical="center" wrapText="1"/>
    </xf>
    <xf numFmtId="0" fontId="195" fillId="3" borderId="97" xfId="0" applyFont="1" applyFill="1" applyBorder="1" applyAlignment="1">
      <alignment vertical="center" wrapText="1"/>
    </xf>
    <xf numFmtId="0" fontId="195" fillId="3" borderId="98" xfId="0" applyFont="1" applyFill="1" applyBorder="1" applyAlignment="1">
      <alignment horizontal="center" vertical="center" wrapText="1"/>
    </xf>
    <xf numFmtId="0" fontId="122" fillId="3" borderId="121" xfId="1" applyFont="1" applyFill="1" applyBorder="1" applyAlignment="1">
      <alignment horizontal="center" vertical="center"/>
    </xf>
    <xf numFmtId="0" fontId="195" fillId="0" borderId="124" xfId="0" applyFont="1" applyBorder="1" applyAlignment="1">
      <alignment horizontal="left" vertical="center"/>
    </xf>
    <xf numFmtId="0" fontId="195" fillId="0" borderId="124" xfId="0" applyFont="1" applyBorder="1" applyAlignment="1">
      <alignment horizontal="center" vertical="center"/>
    </xf>
    <xf numFmtId="16" fontId="4" fillId="0" borderId="124" xfId="0" applyNumberFormat="1" applyFont="1" applyBorder="1" applyAlignment="1">
      <alignment horizontal="center" vertical="center"/>
    </xf>
    <xf numFmtId="0" fontId="101" fillId="0" borderId="121" xfId="0" applyFont="1" applyBorder="1" applyAlignment="1">
      <alignment horizontal="center" vertical="center"/>
    </xf>
    <xf numFmtId="0" fontId="195" fillId="0" borderId="124" xfId="1129" applyFont="1" applyBorder="1" applyAlignment="1">
      <alignment horizontal="left" vertical="center"/>
    </xf>
    <xf numFmtId="0" fontId="195" fillId="0" borderId="124" xfId="1133" applyFont="1" applyBorder="1" applyAlignment="1">
      <alignment horizontal="center" vertical="center"/>
    </xf>
    <xf numFmtId="16" fontId="195" fillId="0" borderId="124" xfId="1135" applyNumberFormat="1" applyFont="1" applyBorder="1" applyAlignment="1">
      <alignment horizontal="center" vertical="center"/>
    </xf>
    <xf numFmtId="16" fontId="195" fillId="0" borderId="124" xfId="1251" applyNumberFormat="1" applyFont="1" applyBorder="1" applyAlignment="1">
      <alignment horizontal="center" vertical="center"/>
    </xf>
    <xf numFmtId="16" fontId="195" fillId="0" borderId="124" xfId="1256" applyNumberFormat="1" applyFont="1" applyBorder="1" applyAlignment="1">
      <alignment horizontal="center" vertical="center"/>
    </xf>
    <xf numFmtId="0" fontId="4" fillId="3" borderId="33" xfId="1" applyFont="1" applyFill="1" applyBorder="1" applyAlignment="1">
      <alignment vertical="center"/>
    </xf>
    <xf numFmtId="0" fontId="4" fillId="3" borderId="33" xfId="1" applyFont="1" applyFill="1" applyBorder="1" applyAlignment="1">
      <alignment horizontal="center" vertical="center"/>
    </xf>
    <xf numFmtId="166" fontId="4" fillId="3" borderId="33" xfId="1" applyNumberFormat="1" applyFont="1" applyFill="1" applyBorder="1" applyAlignment="1">
      <alignment horizontal="center" vertical="center"/>
    </xf>
    <xf numFmtId="16" fontId="195" fillId="3" borderId="33" xfId="0" applyNumberFormat="1" applyFont="1" applyFill="1" applyBorder="1" applyAlignment="1">
      <alignment horizontal="center" vertical="center"/>
    </xf>
    <xf numFmtId="0" fontId="195" fillId="71" borderId="33" xfId="428" applyFont="1" applyFill="1" applyBorder="1" applyAlignment="1">
      <alignment horizontal="center" vertical="center"/>
    </xf>
    <xf numFmtId="0" fontId="195" fillId="71" borderId="33" xfId="428" applyFont="1" applyFill="1" applyBorder="1" applyAlignment="1">
      <alignment horizontal="left" vertical="center"/>
    </xf>
    <xf numFmtId="16" fontId="195" fillId="3" borderId="120" xfId="0" applyNumberFormat="1" applyFont="1" applyFill="1" applyBorder="1" applyAlignment="1">
      <alignment horizontal="center" vertical="center"/>
    </xf>
    <xf numFmtId="0" fontId="4" fillId="71" borderId="33" xfId="428" applyFont="1" applyFill="1" applyBorder="1" applyAlignment="1">
      <alignment horizontal="left" vertical="center"/>
    </xf>
    <xf numFmtId="0" fontId="4" fillId="3" borderId="120" xfId="0" applyFont="1" applyFill="1" applyBorder="1" applyAlignment="1">
      <alignment horizontal="center" vertical="center" wrapText="1"/>
    </xf>
    <xf numFmtId="16" fontId="4" fillId="3" borderId="120" xfId="0" applyNumberFormat="1" applyFont="1" applyFill="1" applyBorder="1" applyAlignment="1">
      <alignment horizontal="center" vertical="center"/>
    </xf>
    <xf numFmtId="16" fontId="4" fillId="71" borderId="120" xfId="428" applyNumberFormat="1" applyFont="1" applyFill="1" applyBorder="1" applyAlignment="1">
      <alignment horizontal="center"/>
    </xf>
    <xf numFmtId="0" fontId="4" fillId="71" borderId="33" xfId="428" applyFont="1" applyFill="1" applyBorder="1" applyAlignment="1">
      <alignment vertical="center"/>
    </xf>
    <xf numFmtId="0" fontId="4" fillId="71" borderId="33" xfId="428" applyFont="1" applyFill="1" applyBorder="1" applyAlignment="1">
      <alignment horizontal="center" vertical="center"/>
    </xf>
    <xf numFmtId="16" fontId="4" fillId="3" borderId="33" xfId="0" applyNumberFormat="1" applyFont="1" applyFill="1" applyBorder="1" applyAlignment="1">
      <alignment horizontal="center" vertical="center"/>
    </xf>
    <xf numFmtId="16" fontId="4" fillId="71" borderId="33" xfId="428" applyNumberFormat="1" applyFont="1" applyFill="1" applyBorder="1" applyAlignment="1">
      <alignment horizontal="center"/>
    </xf>
    <xf numFmtId="0" fontId="4" fillId="2" borderId="33" xfId="1" applyFont="1" applyFill="1" applyBorder="1" applyAlignment="1">
      <alignment vertical="center"/>
    </xf>
    <xf numFmtId="0" fontId="4" fillId="2" borderId="33" xfId="1" applyFont="1" applyFill="1" applyBorder="1" applyAlignment="1">
      <alignment horizontal="center" vertical="center"/>
    </xf>
    <xf numFmtId="16" fontId="4" fillId="2" borderId="33" xfId="1" applyNumberFormat="1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vertical="center"/>
    </xf>
    <xf numFmtId="0" fontId="4" fillId="3" borderId="33" xfId="0" applyFont="1" applyFill="1" applyBorder="1" applyAlignment="1">
      <alignment horizontal="center" vertical="center"/>
    </xf>
    <xf numFmtId="16" fontId="4" fillId="3" borderId="98" xfId="0" applyNumberFormat="1" applyFont="1" applyFill="1" applyBorder="1" applyAlignment="1">
      <alignment horizontal="center" vertical="center" wrapText="1"/>
    </xf>
    <xf numFmtId="16" fontId="195" fillId="3" borderId="33" xfId="0" applyNumberFormat="1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192" fontId="4" fillId="3" borderId="33" xfId="0" applyNumberFormat="1" applyFont="1" applyFill="1" applyBorder="1" applyAlignment="1">
      <alignment horizontal="center" vertical="center" wrapText="1"/>
    </xf>
    <xf numFmtId="192" fontId="4" fillId="3" borderId="33" xfId="0" applyNumberFormat="1" applyFont="1" applyFill="1" applyBorder="1" applyAlignment="1">
      <alignment horizontal="center" vertical="center"/>
    </xf>
    <xf numFmtId="0" fontId="203" fillId="0" borderId="0" xfId="0" applyFont="1" applyAlignment="1">
      <alignment vertical="center"/>
    </xf>
    <xf numFmtId="0" fontId="204" fillId="0" borderId="0" xfId="0" applyFont="1"/>
    <xf numFmtId="0" fontId="204" fillId="0" borderId="0" xfId="0" applyFont="1" applyFill="1" applyBorder="1" applyAlignment="1">
      <alignment horizontal="left"/>
    </xf>
    <xf numFmtId="0" fontId="205" fillId="3" borderId="0" xfId="0" applyFont="1" applyFill="1" applyBorder="1" applyAlignment="1">
      <alignment horizontal="left"/>
    </xf>
    <xf numFmtId="0" fontId="203" fillId="0" borderId="0" xfId="0" applyFont="1" applyAlignment="1">
      <alignment horizontal="left" vertical="center"/>
    </xf>
    <xf numFmtId="0" fontId="206" fillId="0" borderId="0" xfId="3633" applyFont="1" applyAlignment="1" applyProtection="1">
      <alignment horizontal="left" vertical="center"/>
    </xf>
    <xf numFmtId="0" fontId="207" fillId="0" borderId="0" xfId="0" quotePrefix="1" applyFont="1" applyFill="1" applyAlignment="1">
      <alignment horizontal="left"/>
    </xf>
    <xf numFmtId="0" fontId="207" fillId="0" borderId="0" xfId="0" quotePrefix="1" applyFont="1" applyFill="1" applyAlignment="1">
      <alignment horizontal="right"/>
    </xf>
    <xf numFmtId="0" fontId="208" fillId="0" borderId="0" xfId="0" quotePrefix="1" applyFont="1" applyFill="1" applyAlignment="1">
      <alignment horizontal="left"/>
    </xf>
    <xf numFmtId="0" fontId="209" fillId="3" borderId="0" xfId="0" quotePrefix="1" applyFont="1" applyFill="1" applyBorder="1" applyAlignment="1">
      <alignment horizontal="left"/>
    </xf>
    <xf numFmtId="0" fontId="204" fillId="0" borderId="0" xfId="0" applyFont="1" applyAlignment="1">
      <alignment horizontal="left"/>
    </xf>
    <xf numFmtId="0" fontId="0" fillId="0" borderId="0" xfId="0" applyBorder="1"/>
    <xf numFmtId="0" fontId="212" fillId="0" borderId="0" xfId="0" applyFont="1" applyAlignment="1">
      <alignment horizontal="left"/>
    </xf>
    <xf numFmtId="0" fontId="212" fillId="0" borderId="0" xfId="0" applyFont="1" applyAlignment="1">
      <alignment horizontal="center"/>
    </xf>
    <xf numFmtId="0" fontId="204" fillId="0" borderId="0" xfId="0" applyFont="1" applyAlignment="1">
      <alignment horizontal="center"/>
    </xf>
    <xf numFmtId="16" fontId="214" fillId="0" borderId="0" xfId="0" applyNumberFormat="1" applyFont="1" applyBorder="1" applyAlignment="1">
      <alignment horizontal="center" vertical="top"/>
    </xf>
    <xf numFmtId="0" fontId="1" fillId="0" borderId="0" xfId="0" applyFont="1"/>
    <xf numFmtId="0" fontId="21" fillId="106" borderId="97" xfId="1" applyFont="1" applyFill="1" applyBorder="1" applyAlignment="1">
      <alignment horizontal="center" vertical="center"/>
    </xf>
    <xf numFmtId="169" fontId="21" fillId="106" borderId="97" xfId="1" applyNumberFormat="1" applyFont="1" applyFill="1" applyBorder="1" applyAlignment="1">
      <alignment horizontal="center" vertical="center"/>
    </xf>
    <xf numFmtId="0" fontId="21" fillId="107" borderId="97" xfId="1" applyFont="1" applyFill="1" applyBorder="1" applyAlignment="1">
      <alignment horizontal="center" vertical="center"/>
    </xf>
    <xf numFmtId="169" fontId="21" fillId="107" borderId="97" xfId="1" applyNumberFormat="1" applyFont="1" applyFill="1" applyBorder="1" applyAlignment="1">
      <alignment horizontal="center" vertical="center"/>
    </xf>
    <xf numFmtId="0" fontId="211" fillId="0" borderId="0" xfId="0" applyFont="1" applyBorder="1" applyAlignment="1">
      <alignment horizontal="center"/>
    </xf>
    <xf numFmtId="11" fontId="211" fillId="0" borderId="0" xfId="0" quotePrefix="1" applyNumberFormat="1" applyFont="1" applyBorder="1" applyAlignment="1">
      <alignment horizontal="center"/>
    </xf>
    <xf numFmtId="16" fontId="211" fillId="0" borderId="0" xfId="0" applyNumberFormat="1" applyFont="1" applyBorder="1" applyAlignment="1">
      <alignment horizontal="center"/>
    </xf>
    <xf numFmtId="0" fontId="212" fillId="0" borderId="0" xfId="0" applyFont="1" applyBorder="1" applyAlignment="1">
      <alignment horizontal="left"/>
    </xf>
    <xf numFmtId="0" fontId="211" fillId="0" borderId="0" xfId="0" applyFont="1" applyBorder="1" applyAlignment="1">
      <alignment horizontal="left" vertical="center"/>
    </xf>
    <xf numFmtId="0" fontId="211" fillId="0" borderId="0" xfId="0" applyFont="1" applyBorder="1" applyAlignment="1">
      <alignment horizontal="center" vertical="center" wrapText="1"/>
    </xf>
    <xf numFmtId="16" fontId="26" fillId="0" borderId="0" xfId="0" applyNumberFormat="1" applyFont="1" applyBorder="1" applyAlignment="1">
      <alignment horizontal="center" vertical="center"/>
    </xf>
    <xf numFmtId="0" fontId="211" fillId="0" borderId="0" xfId="0" applyFont="1" applyBorder="1" applyAlignment="1">
      <alignment horizontal="center" vertical="center"/>
    </xf>
    <xf numFmtId="16" fontId="26" fillId="3" borderId="0" xfId="0" applyNumberFormat="1" applyFont="1" applyFill="1" applyBorder="1" applyAlignment="1">
      <alignment horizontal="center" vertical="center" wrapText="1"/>
    </xf>
    <xf numFmtId="0" fontId="21" fillId="107" borderId="33" xfId="1" applyFont="1" applyFill="1" applyBorder="1" applyAlignment="1">
      <alignment horizontal="center" vertical="center"/>
    </xf>
    <xf numFmtId="169" fontId="21" fillId="107" borderId="33" xfId="1" applyNumberFormat="1" applyFont="1" applyFill="1" applyBorder="1" applyAlignment="1">
      <alignment horizontal="center" vertical="center"/>
    </xf>
    <xf numFmtId="16" fontId="211" fillId="0" borderId="0" xfId="0" applyNumberFormat="1" applyFont="1" applyBorder="1" applyAlignment="1">
      <alignment horizontal="center" vertical="center"/>
    </xf>
    <xf numFmtId="0" fontId="211" fillId="0" borderId="0" xfId="1104" applyFont="1" applyBorder="1" applyAlignment="1">
      <alignment horizontal="left" vertical="center" wrapText="1"/>
    </xf>
    <xf numFmtId="0" fontId="211" fillId="3" borderId="0" xfId="1104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17" fillId="0" borderId="0" xfId="0" applyFont="1" applyAlignment="1">
      <alignment vertical="center"/>
    </xf>
    <xf numFmtId="0" fontId="217" fillId="3" borderId="0" xfId="0" applyFont="1" applyFill="1" applyBorder="1" applyAlignment="1">
      <alignment vertical="center"/>
    </xf>
    <xf numFmtId="0" fontId="218" fillId="0" borderId="0" xfId="0" applyFont="1" applyBorder="1" applyAlignment="1">
      <alignment horizontal="left" vertical="center"/>
    </xf>
    <xf numFmtId="213" fontId="218" fillId="0" borderId="0" xfId="0" applyNumberFormat="1" applyFont="1" applyBorder="1" applyAlignment="1">
      <alignment horizontal="center" vertical="center"/>
    </xf>
    <xf numFmtId="20" fontId="218" fillId="0" borderId="0" xfId="0" applyNumberFormat="1" applyFont="1" applyBorder="1" applyAlignment="1">
      <alignment horizontal="center" vertical="center"/>
    </xf>
    <xf numFmtId="14" fontId="219" fillId="0" borderId="0" xfId="0" applyNumberFormat="1" applyFont="1" applyBorder="1" applyAlignment="1">
      <alignment horizontal="center"/>
    </xf>
    <xf numFmtId="0" fontId="220" fillId="0" borderId="0" xfId="0" applyFont="1" applyBorder="1" applyAlignment="1">
      <alignment horizontal="center"/>
    </xf>
    <xf numFmtId="0" fontId="0" fillId="0" borderId="0" xfId="0" applyAlignment="1"/>
    <xf numFmtId="0" fontId="221" fillId="0" borderId="0" xfId="0" applyFont="1" applyFill="1" applyAlignment="1">
      <alignment horizontal="left" vertical="center"/>
    </xf>
    <xf numFmtId="0" fontId="221" fillId="0" borderId="0" xfId="0" quotePrefix="1" applyFont="1" applyFill="1" applyAlignment="1">
      <alignment horizontal="left" vertical="center"/>
    </xf>
    <xf numFmtId="0" fontId="223" fillId="0" borderId="0" xfId="0" applyFont="1" applyFill="1" applyAlignment="1">
      <alignment horizontal="left" vertical="center"/>
    </xf>
    <xf numFmtId="0" fontId="224" fillId="0" borderId="0" xfId="0" quotePrefix="1" applyFont="1" applyFill="1" applyAlignment="1">
      <alignment horizontal="left"/>
    </xf>
    <xf numFmtId="0" fontId="225" fillId="0" borderId="0" xfId="0" applyFont="1"/>
    <xf numFmtId="0" fontId="204" fillId="0" borderId="0" xfId="0" applyFont="1" applyFill="1"/>
    <xf numFmtId="0" fontId="222" fillId="0" borderId="0" xfId="0" applyFont="1" applyFill="1" applyBorder="1" applyAlignment="1">
      <alignment horizontal="left"/>
    </xf>
    <xf numFmtId="0" fontId="205" fillId="0" borderId="0" xfId="0" applyFont="1" applyFill="1" applyBorder="1" applyAlignment="1">
      <alignment horizontal="left"/>
    </xf>
    <xf numFmtId="0" fontId="226" fillId="0" borderId="0" xfId="0" quotePrefix="1" applyFont="1" applyFill="1" applyBorder="1" applyAlignment="1">
      <alignment horizontal="left"/>
    </xf>
    <xf numFmtId="0" fontId="227" fillId="0" borderId="0" xfId="0" applyFont="1" applyFill="1" applyBorder="1" applyAlignment="1">
      <alignment horizontal="left"/>
    </xf>
    <xf numFmtId="0" fontId="228" fillId="0" borderId="0" xfId="0" applyFont="1" applyAlignment="1">
      <alignment vertical="center"/>
    </xf>
    <xf numFmtId="0" fontId="228" fillId="0" borderId="0" xfId="0" applyFont="1" applyAlignment="1">
      <alignment horizontal="left" vertical="center"/>
    </xf>
    <xf numFmtId="0" fontId="212" fillId="0" borderId="0" xfId="0" applyFont="1"/>
    <xf numFmtId="0" fontId="229" fillId="0" borderId="0" xfId="0" applyFont="1" applyFill="1" applyBorder="1" applyAlignment="1">
      <alignment horizontal="center" vertical="center" wrapText="1"/>
    </xf>
    <xf numFmtId="0" fontId="230" fillId="0" borderId="0" xfId="0" applyFont="1" applyFill="1" applyAlignment="1">
      <alignment horizontal="center" vertical="center" wrapText="1"/>
    </xf>
    <xf numFmtId="0" fontId="212" fillId="0" borderId="0" xfId="0" applyFont="1" applyFill="1"/>
    <xf numFmtId="0" fontId="233" fillId="3" borderId="0" xfId="0" applyFont="1" applyFill="1" applyBorder="1" applyAlignment="1">
      <alignment horizontal="center" vertical="center"/>
    </xf>
    <xf numFmtId="0" fontId="237" fillId="3" borderId="105" xfId="0" applyFont="1" applyFill="1" applyBorder="1" applyAlignment="1">
      <alignment vertical="center"/>
    </xf>
    <xf numFmtId="0" fontId="237" fillId="3" borderId="137" xfId="0" applyFont="1" applyFill="1" applyBorder="1" applyAlignment="1">
      <alignment vertical="center"/>
    </xf>
    <xf numFmtId="0" fontId="232" fillId="0" borderId="0" xfId="0" applyFont="1" applyBorder="1" applyAlignment="1"/>
    <xf numFmtId="0" fontId="239" fillId="0" borderId="136" xfId="0" applyFont="1" applyFill="1" applyBorder="1" applyAlignment="1">
      <alignment horizontal="center" vertical="center"/>
    </xf>
    <xf numFmtId="0" fontId="239" fillId="0" borderId="138" xfId="0" applyFont="1" applyBorder="1" applyAlignment="1">
      <alignment horizontal="center" vertical="center"/>
    </xf>
    <xf numFmtId="0" fontId="233" fillId="0" borderId="142" xfId="0" applyFont="1" applyFill="1" applyBorder="1" applyAlignment="1">
      <alignment vertical="center"/>
    </xf>
    <xf numFmtId="0" fontId="233" fillId="0" borderId="143" xfId="0" applyFont="1" applyBorder="1" applyAlignment="1">
      <alignment vertical="center"/>
    </xf>
    <xf numFmtId="0" fontId="236" fillId="0" borderId="144" xfId="0" applyFont="1" applyFill="1" applyBorder="1" applyAlignment="1">
      <alignment horizontal="center" vertical="center"/>
    </xf>
    <xf numFmtId="0" fontId="233" fillId="0" borderId="33" xfId="0" applyFont="1" applyFill="1" applyBorder="1" applyAlignment="1">
      <alignment horizontal="center" vertical="center"/>
    </xf>
    <xf numFmtId="16" fontId="233" fillId="0" borderId="51" xfId="0" applyNumberFormat="1" applyFont="1" applyFill="1" applyBorder="1" applyAlignment="1">
      <alignment horizontal="center" vertical="center"/>
    </xf>
    <xf numFmtId="214" fontId="236" fillId="0" borderId="33" xfId="0" applyNumberFormat="1" applyFont="1" applyFill="1" applyBorder="1" applyAlignment="1">
      <alignment horizontal="center" vertical="center"/>
    </xf>
    <xf numFmtId="214" fontId="236" fillId="0" borderId="145" xfId="0" applyNumberFormat="1" applyFont="1" applyFill="1" applyBorder="1" applyAlignment="1">
      <alignment horizontal="center" vertical="center"/>
    </xf>
    <xf numFmtId="214" fontId="236" fillId="0" borderId="51" xfId="0" applyNumberFormat="1" applyFont="1" applyFill="1" applyBorder="1" applyAlignment="1">
      <alignment horizontal="center" vertical="center"/>
    </xf>
    <xf numFmtId="214" fontId="236" fillId="0" borderId="147" xfId="0" applyNumberFormat="1" applyFont="1" applyFill="1" applyBorder="1" applyAlignment="1">
      <alignment horizontal="center" vertical="center"/>
    </xf>
    <xf numFmtId="0" fontId="240" fillId="0" borderId="142" xfId="2641" applyFont="1" applyFill="1" applyBorder="1" applyAlignment="1" applyProtection="1">
      <alignment vertical="center"/>
    </xf>
    <xf numFmtId="0" fontId="233" fillId="0" borderId="134" xfId="0" applyFont="1" applyFill="1" applyBorder="1" applyAlignment="1">
      <alignment vertical="center"/>
    </xf>
    <xf numFmtId="0" fontId="233" fillId="0" borderId="148" xfId="0" applyFont="1" applyBorder="1" applyAlignment="1">
      <alignment vertical="center"/>
    </xf>
    <xf numFmtId="0" fontId="238" fillId="3" borderId="0" xfId="0" applyFont="1" applyFill="1" applyBorder="1"/>
    <xf numFmtId="0" fontId="234" fillId="0" borderId="0" xfId="0" applyFont="1" applyBorder="1" applyAlignment="1">
      <alignment horizontal="left" vertical="center"/>
    </xf>
    <xf numFmtId="213" fontId="234" fillId="0" borderId="0" xfId="0" applyNumberFormat="1" applyFont="1" applyBorder="1" applyAlignment="1">
      <alignment horizontal="center" vertical="center"/>
    </xf>
    <xf numFmtId="16" fontId="236" fillId="0" borderId="0" xfId="0" applyNumberFormat="1" applyFont="1" applyFill="1" applyBorder="1" applyAlignment="1">
      <alignment horizontal="center" vertical="center"/>
    </xf>
    <xf numFmtId="16" fontId="236" fillId="3" borderId="0" xfId="0" applyNumberFormat="1" applyFont="1" applyFill="1" applyBorder="1" applyAlignment="1">
      <alignment horizontal="center" vertical="center"/>
    </xf>
    <xf numFmtId="0" fontId="241" fillId="0" borderId="0" xfId="0" applyFont="1" applyAlignment="1"/>
    <xf numFmtId="0" fontId="234" fillId="0" borderId="0" xfId="0" applyFont="1" applyAlignment="1">
      <alignment vertical="center"/>
    </xf>
    <xf numFmtId="0" fontId="242" fillId="0" borderId="0" xfId="0" applyFont="1" applyAlignment="1"/>
    <xf numFmtId="0" fontId="234" fillId="0" borderId="0" xfId="0" applyFont="1" applyAlignment="1"/>
    <xf numFmtId="0" fontId="234" fillId="0" borderId="0" xfId="0" applyFont="1"/>
    <xf numFmtId="0" fontId="236" fillId="0" borderId="139" xfId="0" applyFont="1" applyFill="1" applyBorder="1" applyAlignment="1">
      <alignment horizontal="center" vertical="center"/>
    </xf>
    <xf numFmtId="0" fontId="233" fillId="0" borderId="140" xfId="0" applyFont="1" applyFill="1" applyBorder="1" applyAlignment="1">
      <alignment horizontal="center" vertical="center"/>
    </xf>
    <xf numFmtId="16" fontId="233" fillId="0" borderId="140" xfId="0" applyNumberFormat="1" applyFont="1" applyFill="1" applyBorder="1" applyAlignment="1">
      <alignment horizontal="center" vertical="center"/>
    </xf>
    <xf numFmtId="214" fontId="236" fillId="0" borderId="140" xfId="0" applyNumberFormat="1" applyFont="1" applyFill="1" applyBorder="1" applyAlignment="1">
      <alignment horizontal="center" vertical="center"/>
    </xf>
    <xf numFmtId="214" fontId="236" fillId="0" borderId="141" xfId="0" applyNumberFormat="1" applyFont="1" applyFill="1" applyBorder="1" applyAlignment="1">
      <alignment horizontal="center" vertical="center"/>
    </xf>
    <xf numFmtId="0" fontId="234" fillId="0" borderId="0" xfId="0" applyFont="1" applyBorder="1"/>
    <xf numFmtId="0" fontId="234" fillId="0" borderId="0" xfId="0" applyFont="1" applyBorder="1" applyAlignment="1">
      <alignment vertical="center"/>
    </xf>
    <xf numFmtId="0" fontId="236" fillId="0" borderId="0" xfId="0" applyFont="1" applyFill="1" applyBorder="1" applyAlignment="1">
      <alignment horizontal="center" vertical="center"/>
    </xf>
    <xf numFmtId="0" fontId="235" fillId="3" borderId="105" xfId="0" applyFont="1" applyFill="1" applyBorder="1" applyAlignment="1">
      <alignment vertical="center"/>
    </xf>
    <xf numFmtId="0" fontId="235" fillId="3" borderId="137" xfId="0" applyFont="1" applyFill="1" applyBorder="1" applyAlignment="1">
      <alignment vertical="center"/>
    </xf>
    <xf numFmtId="0" fontId="210" fillId="110" borderId="139" xfId="0" applyFont="1" applyFill="1" applyBorder="1" applyAlignment="1">
      <alignment horizontal="center" vertical="center"/>
    </xf>
    <xf numFmtId="0" fontId="210" fillId="110" borderId="140" xfId="0" applyFont="1" applyFill="1" applyBorder="1" applyAlignment="1">
      <alignment horizontal="center" vertical="center"/>
    </xf>
    <xf numFmtId="0" fontId="210" fillId="110" borderId="141" xfId="0" applyFont="1" applyFill="1" applyBorder="1" applyAlignment="1">
      <alignment horizontal="center" vertical="center"/>
    </xf>
    <xf numFmtId="0" fontId="233" fillId="110" borderId="149" xfId="0" applyFont="1" applyFill="1" applyBorder="1" applyAlignment="1">
      <alignment horizontal="center" vertical="center"/>
    </xf>
    <xf numFmtId="0" fontId="233" fillId="110" borderId="150" xfId="0" applyFont="1" applyFill="1" applyBorder="1" applyAlignment="1">
      <alignment horizontal="center" vertical="center"/>
    </xf>
    <xf numFmtId="0" fontId="233" fillId="110" borderId="151" xfId="0" applyFont="1" applyFill="1" applyBorder="1" applyAlignment="1">
      <alignment horizontal="center" vertical="center"/>
    </xf>
    <xf numFmtId="16" fontId="244" fillId="0" borderId="33" xfId="0" applyNumberFormat="1" applyFont="1" applyBorder="1" applyAlignment="1">
      <alignment horizontal="center" vertical="center"/>
    </xf>
    <xf numFmtId="0" fontId="244" fillId="0" borderId="33" xfId="0" applyFont="1" applyBorder="1" applyAlignment="1">
      <alignment horizontal="center" vertical="center"/>
    </xf>
    <xf numFmtId="0" fontId="244" fillId="0" borderId="33" xfId="0" applyFont="1" applyBorder="1" applyAlignment="1">
      <alignment horizontal="center" vertical="center" wrapText="1"/>
    </xf>
    <xf numFmtId="16" fontId="246" fillId="0" borderId="33" xfId="0" applyNumberFormat="1" applyFont="1" applyBorder="1" applyAlignment="1">
      <alignment horizontal="center" vertical="center"/>
    </xf>
    <xf numFmtId="0" fontId="247" fillId="0" borderId="0" xfId="0" applyFont="1"/>
    <xf numFmtId="16" fontId="244" fillId="0" borderId="30" xfId="0" applyNumberFormat="1" applyFont="1" applyBorder="1" applyAlignment="1">
      <alignment horizontal="center" vertical="center"/>
    </xf>
    <xf numFmtId="16" fontId="244" fillId="0" borderId="51" xfId="0" applyNumberFormat="1" applyFont="1" applyBorder="1" applyAlignment="1">
      <alignment horizontal="center" vertical="center"/>
    </xf>
    <xf numFmtId="16" fontId="244" fillId="3" borderId="33" xfId="0" applyNumberFormat="1" applyFont="1" applyFill="1" applyBorder="1" applyAlignment="1">
      <alignment horizontal="center" vertical="center"/>
    </xf>
    <xf numFmtId="0" fontId="244" fillId="3" borderId="33" xfId="1104" applyFont="1" applyFill="1" applyBorder="1" applyAlignment="1">
      <alignment horizontal="left" vertical="center" wrapText="1"/>
    </xf>
    <xf numFmtId="0" fontId="244" fillId="3" borderId="33" xfId="1104" applyFont="1" applyFill="1" applyBorder="1" applyAlignment="1">
      <alignment horizontal="center" vertical="center" wrapText="1"/>
    </xf>
    <xf numFmtId="0" fontId="244" fillId="0" borderId="33" xfId="0" applyFont="1" applyBorder="1" applyAlignment="1">
      <alignment horizontal="left" vertical="center"/>
    </xf>
    <xf numFmtId="0" fontId="246" fillId="0" borderId="33" xfId="0" applyFont="1" applyBorder="1" applyAlignment="1">
      <alignment horizontal="center" vertical="center"/>
    </xf>
    <xf numFmtId="0" fontId="246" fillId="0" borderId="97" xfId="0" applyFont="1" applyBorder="1" applyAlignment="1">
      <alignment horizontal="left" vertical="center" wrapText="1"/>
    </xf>
    <xf numFmtId="0" fontId="246" fillId="0" borderId="97" xfId="0" applyFont="1" applyBorder="1" applyAlignment="1">
      <alignment horizontal="center" vertical="center"/>
    </xf>
    <xf numFmtId="16" fontId="246" fillId="0" borderId="97" xfId="0" applyNumberFormat="1" applyFont="1" applyBorder="1" applyAlignment="1">
      <alignment horizontal="center" vertical="center" wrapText="1"/>
    </xf>
    <xf numFmtId="0" fontId="244" fillId="3" borderId="33" xfId="0" applyFont="1" applyFill="1" applyBorder="1" applyAlignment="1">
      <alignment vertical="center"/>
    </xf>
    <xf numFmtId="0" fontId="244" fillId="0" borderId="33" xfId="1104" applyFont="1" applyBorder="1" applyAlignment="1">
      <alignment horizontal="center" vertical="center" wrapText="1"/>
    </xf>
    <xf numFmtId="16" fontId="244" fillId="3" borderId="33" xfId="0" applyNumberFormat="1" applyFont="1" applyFill="1" applyBorder="1" applyAlignment="1">
      <alignment horizontal="center"/>
    </xf>
    <xf numFmtId="0" fontId="218" fillId="0" borderId="144" xfId="0" applyFont="1" applyFill="1" applyBorder="1" applyAlignment="1">
      <alignment horizontal="center" vertical="center"/>
    </xf>
    <xf numFmtId="0" fontId="231" fillId="0" borderId="33" xfId="0" applyFont="1" applyFill="1" applyBorder="1" applyAlignment="1">
      <alignment horizontal="center" vertical="center"/>
    </xf>
    <xf numFmtId="16" fontId="231" fillId="0" borderId="51" xfId="0" applyNumberFormat="1" applyFont="1" applyFill="1" applyBorder="1" applyAlignment="1">
      <alignment horizontal="center" vertical="center"/>
    </xf>
    <xf numFmtId="214" fontId="218" fillId="0" borderId="33" xfId="0" applyNumberFormat="1" applyFont="1" applyFill="1" applyBorder="1" applyAlignment="1">
      <alignment horizontal="center" vertical="center"/>
    </xf>
    <xf numFmtId="214" fontId="218" fillId="0" borderId="145" xfId="0" applyNumberFormat="1" applyFont="1" applyFill="1" applyBorder="1" applyAlignment="1">
      <alignment horizontal="center" vertical="center"/>
    </xf>
    <xf numFmtId="0" fontId="218" fillId="0" borderId="146" xfId="0" applyFont="1" applyFill="1" applyBorder="1" applyAlignment="1">
      <alignment horizontal="center" vertical="center"/>
    </xf>
    <xf numFmtId="0" fontId="231" fillId="0" borderId="51" xfId="0" applyFont="1" applyFill="1" applyBorder="1" applyAlignment="1">
      <alignment horizontal="center" vertical="center"/>
    </xf>
    <xf numFmtId="214" fontId="218" fillId="0" borderId="51" xfId="0" applyNumberFormat="1" applyFont="1" applyFill="1" applyBorder="1" applyAlignment="1">
      <alignment horizontal="center" vertical="center"/>
    </xf>
    <xf numFmtId="214" fontId="218" fillId="0" borderId="147" xfId="0" applyNumberFormat="1" applyFont="1" applyFill="1" applyBorder="1" applyAlignment="1">
      <alignment horizontal="center" vertical="center"/>
    </xf>
    <xf numFmtId="0" fontId="218" fillId="0" borderId="144" xfId="0" applyFont="1" applyFill="1" applyBorder="1" applyAlignment="1">
      <alignment horizontal="center" vertical="center" wrapText="1"/>
    </xf>
    <xf numFmtId="0" fontId="234" fillId="0" borderId="144" xfId="0" applyFont="1" applyFill="1" applyBorder="1" applyAlignment="1">
      <alignment horizontal="center" vertical="center"/>
    </xf>
    <xf numFmtId="0" fontId="232" fillId="0" borderId="33" xfId="0" applyFont="1" applyFill="1" applyBorder="1" applyAlignment="1">
      <alignment horizontal="center" vertical="center"/>
    </xf>
    <xf numFmtId="16" fontId="232" fillId="0" borderId="51" xfId="0" applyNumberFormat="1" applyFont="1" applyFill="1" applyBorder="1" applyAlignment="1">
      <alignment horizontal="center" vertical="center"/>
    </xf>
    <xf numFmtId="214" fontId="234" fillId="0" borderId="33" xfId="0" applyNumberFormat="1" applyFont="1" applyFill="1" applyBorder="1" applyAlignment="1">
      <alignment horizontal="center" vertical="center"/>
    </xf>
    <xf numFmtId="214" fontId="234" fillId="0" borderId="145" xfId="0" applyNumberFormat="1" applyFont="1" applyFill="1" applyBorder="1" applyAlignment="1">
      <alignment horizontal="center" vertical="center"/>
    </xf>
    <xf numFmtId="0" fontId="246" fillId="0" borderId="0" xfId="0" applyFont="1"/>
    <xf numFmtId="0" fontId="246" fillId="3" borderId="0" xfId="0" applyFont="1" applyFill="1"/>
    <xf numFmtId="0" fontId="244" fillId="3" borderId="33" xfId="0" applyFont="1" applyFill="1" applyBorder="1" applyAlignment="1" applyProtection="1">
      <alignment horizontal="left"/>
    </xf>
    <xf numFmtId="0" fontId="246" fillId="3" borderId="33" xfId="0" quotePrefix="1" applyNumberFormat="1" applyFont="1" applyFill="1" applyBorder="1" applyAlignment="1">
      <alignment horizontal="center"/>
    </xf>
    <xf numFmtId="16" fontId="246" fillId="3" borderId="33" xfId="0" applyNumberFormat="1" applyFont="1" applyFill="1" applyBorder="1" applyAlignment="1">
      <alignment horizontal="center"/>
    </xf>
    <xf numFmtId="0" fontId="246" fillId="3" borderId="33" xfId="0" quotePrefix="1" applyFont="1" applyFill="1" applyBorder="1" applyAlignment="1">
      <alignment horizontal="center"/>
    </xf>
    <xf numFmtId="16" fontId="246" fillId="3" borderId="33" xfId="0" applyNumberFormat="1" applyFont="1" applyFill="1" applyBorder="1" applyAlignment="1" applyProtection="1">
      <alignment horizontal="center"/>
    </xf>
    <xf numFmtId="0" fontId="26" fillId="3" borderId="33" xfId="0" applyFont="1" applyFill="1" applyBorder="1" applyAlignment="1">
      <alignment horizontal="center"/>
    </xf>
    <xf numFmtId="0" fontId="246" fillId="3" borderId="0" xfId="0" applyFont="1" applyFill="1" applyBorder="1"/>
    <xf numFmtId="16" fontId="246" fillId="3" borderId="0" xfId="0" applyNumberFormat="1" applyFont="1" applyFill="1" applyBorder="1"/>
    <xf numFmtId="0" fontId="246" fillId="3" borderId="33" xfId="0" applyFont="1" applyFill="1" applyBorder="1" applyAlignment="1">
      <alignment horizontal="center" vertical="center"/>
    </xf>
    <xf numFmtId="16" fontId="246" fillId="3" borderId="33" xfId="0" applyNumberFormat="1" applyFont="1" applyFill="1" applyBorder="1" applyAlignment="1">
      <alignment horizontal="center" vertical="center"/>
    </xf>
    <xf numFmtId="0" fontId="246" fillId="3" borderId="33" xfId="0" quotePrefix="1" applyFont="1" applyFill="1" applyBorder="1" applyAlignment="1" applyProtection="1">
      <alignment horizontal="center"/>
    </xf>
    <xf numFmtId="0" fontId="246" fillId="0" borderId="0" xfId="0" quotePrefix="1" applyFont="1"/>
    <xf numFmtId="0" fontId="246" fillId="3" borderId="0" xfId="0" quotePrefix="1" applyFont="1" applyFill="1" applyBorder="1"/>
    <xf numFmtId="0" fontId="250" fillId="3" borderId="0" xfId="0" applyFont="1" applyFill="1" applyBorder="1" applyAlignment="1"/>
    <xf numFmtId="0" fontId="250" fillId="3" borderId="0" xfId="0" applyFont="1" applyFill="1" applyBorder="1" applyAlignment="1">
      <alignment horizontal="center"/>
    </xf>
    <xf numFmtId="0" fontId="246" fillId="3" borderId="33" xfId="0" applyFont="1" applyFill="1" applyBorder="1" applyAlignment="1">
      <alignment horizontal="left"/>
    </xf>
    <xf numFmtId="0" fontId="246" fillId="3" borderId="157" xfId="0" quotePrefix="1" applyFont="1" applyFill="1" applyBorder="1" applyAlignment="1">
      <alignment horizontal="center" vertical="center"/>
    </xf>
    <xf numFmtId="16" fontId="251" fillId="3" borderId="0" xfId="0" applyNumberFormat="1" applyFont="1" applyFill="1" applyBorder="1" applyAlignment="1">
      <alignment horizontal="center"/>
    </xf>
    <xf numFmtId="0" fontId="26" fillId="3" borderId="33" xfId="0" quotePrefix="1" applyFont="1" applyFill="1" applyBorder="1" applyAlignment="1">
      <alignment horizontal="center"/>
    </xf>
    <xf numFmtId="0" fontId="246" fillId="3" borderId="0" xfId="0" applyFont="1" applyFill="1" applyBorder="1" applyAlignment="1">
      <alignment horizontal="center"/>
    </xf>
    <xf numFmtId="16" fontId="246" fillId="3" borderId="0" xfId="0" applyNumberFormat="1" applyFont="1" applyFill="1" applyBorder="1" applyAlignment="1">
      <alignment horizontal="center"/>
    </xf>
    <xf numFmtId="0" fontId="249" fillId="3" borderId="0" xfId="0" applyFont="1" applyFill="1" applyBorder="1" applyAlignment="1"/>
    <xf numFmtId="0" fontId="249" fillId="3" borderId="0" xfId="0" applyFont="1" applyFill="1" applyBorder="1" applyAlignment="1">
      <alignment horizontal="center"/>
    </xf>
    <xf numFmtId="0" fontId="246" fillId="3" borderId="33" xfId="0" applyFont="1" applyFill="1" applyBorder="1"/>
    <xf numFmtId="0" fontId="26" fillId="3" borderId="33" xfId="0" quotePrefix="1" applyFont="1" applyFill="1" applyBorder="1" applyAlignment="1">
      <alignment horizontal="center" vertical="center"/>
    </xf>
    <xf numFmtId="0" fontId="26" fillId="3" borderId="0" xfId="0" applyFont="1" applyFill="1" applyBorder="1" applyAlignment="1"/>
    <xf numFmtId="0" fontId="246" fillId="0" borderId="33" xfId="0" applyFont="1" applyFill="1" applyBorder="1"/>
    <xf numFmtId="16" fontId="246" fillId="0" borderId="33" xfId="0" applyNumberFormat="1" applyFont="1" applyFill="1" applyBorder="1" applyAlignment="1">
      <alignment horizontal="center" vertical="center"/>
    </xf>
    <xf numFmtId="0" fontId="246" fillId="3" borderId="156" xfId="0" applyFont="1" applyFill="1" applyBorder="1"/>
    <xf numFmtId="16" fontId="246" fillId="3" borderId="156" xfId="0" applyNumberFormat="1" applyFont="1" applyFill="1" applyBorder="1"/>
    <xf numFmtId="0" fontId="244" fillId="3" borderId="0" xfId="0" applyFont="1" applyFill="1" applyBorder="1" applyAlignment="1">
      <alignment horizontal="center"/>
    </xf>
    <xf numFmtId="0" fontId="246" fillId="3" borderId="0" xfId="0" quotePrefix="1" applyFont="1" applyFill="1" applyBorder="1" applyAlignment="1">
      <alignment horizontal="center"/>
    </xf>
    <xf numFmtId="16" fontId="252" fillId="3" borderId="0" xfId="0" applyNumberFormat="1" applyFont="1" applyFill="1" applyBorder="1" applyAlignment="1">
      <alignment horizontal="left"/>
    </xf>
    <xf numFmtId="0" fontId="246" fillId="0" borderId="33" xfId="0" quotePrefix="1" applyFont="1" applyFill="1" applyBorder="1" applyAlignment="1">
      <alignment horizontal="center"/>
    </xf>
    <xf numFmtId="16" fontId="246" fillId="0" borderId="33" xfId="0" applyNumberFormat="1" applyFont="1" applyFill="1" applyBorder="1" applyAlignment="1">
      <alignment horizontal="center"/>
    </xf>
    <xf numFmtId="0" fontId="249" fillId="3" borderId="152" xfId="0" applyFont="1" applyFill="1" applyBorder="1" applyAlignment="1"/>
    <xf numFmtId="0" fontId="246" fillId="3" borderId="152" xfId="0" applyFont="1" applyFill="1" applyBorder="1" applyAlignment="1">
      <alignment horizontal="center"/>
    </xf>
    <xf numFmtId="16" fontId="246" fillId="3" borderId="152" xfId="0" applyNumberFormat="1" applyFont="1" applyFill="1" applyBorder="1" applyAlignment="1">
      <alignment horizontal="left"/>
    </xf>
    <xf numFmtId="0" fontId="244" fillId="3" borderId="33" xfId="0" quotePrefix="1" applyFont="1" applyFill="1" applyBorder="1" applyAlignment="1">
      <alignment horizontal="center"/>
    </xf>
    <xf numFmtId="0" fontId="253" fillId="0" borderId="0" xfId="0" applyFont="1" applyBorder="1"/>
    <xf numFmtId="16" fontId="246" fillId="3" borderId="0" xfId="0" applyNumberFormat="1" applyFont="1" applyFill="1"/>
    <xf numFmtId="16" fontId="253" fillId="3" borderId="0" xfId="0" applyNumberFormat="1" applyFont="1" applyFill="1" applyBorder="1"/>
    <xf numFmtId="0" fontId="249" fillId="3" borderId="0" xfId="0" applyFont="1" applyFill="1" applyBorder="1"/>
    <xf numFmtId="16" fontId="246" fillId="3" borderId="0" xfId="0" applyNumberFormat="1" applyFont="1" applyFill="1" applyBorder="1" applyAlignment="1">
      <alignment horizontal="center" vertical="center"/>
    </xf>
    <xf numFmtId="0" fontId="249" fillId="3" borderId="0" xfId="0" applyFont="1" applyFill="1"/>
    <xf numFmtId="0" fontId="246" fillId="0" borderId="0" xfId="0" applyFont="1" applyBorder="1"/>
    <xf numFmtId="0" fontId="244" fillId="3" borderId="0" xfId="0" applyFont="1" applyFill="1" applyBorder="1" applyAlignment="1">
      <alignment horizontal="left"/>
    </xf>
    <xf numFmtId="0" fontId="244" fillId="3" borderId="0" xfId="0" quotePrefix="1" applyFont="1" applyFill="1" applyBorder="1" applyAlignment="1">
      <alignment horizontal="center"/>
    </xf>
    <xf numFmtId="0" fontId="246" fillId="3" borderId="0" xfId="0" applyFont="1" applyFill="1" applyBorder="1" applyAlignment="1">
      <alignment horizontal="left"/>
    </xf>
    <xf numFmtId="0" fontId="254" fillId="3" borderId="0" xfId="0" applyFont="1" applyFill="1" applyBorder="1" applyAlignment="1"/>
    <xf numFmtId="0" fontId="246" fillId="3" borderId="0" xfId="0" applyFont="1" applyFill="1" applyBorder="1" applyAlignment="1"/>
    <xf numFmtId="0" fontId="26" fillId="0" borderId="33" xfId="0" quotePrefix="1" applyFont="1" applyFill="1" applyBorder="1" applyAlignment="1">
      <alignment horizontal="center" vertical="center"/>
    </xf>
    <xf numFmtId="16" fontId="26" fillId="0" borderId="33" xfId="0" applyNumberFormat="1" applyFont="1" applyFill="1" applyBorder="1" applyAlignment="1">
      <alignment horizontal="center"/>
    </xf>
    <xf numFmtId="0" fontId="256" fillId="3" borderId="0" xfId="0" applyFont="1" applyFill="1" applyBorder="1" applyAlignment="1">
      <alignment horizontal="center"/>
    </xf>
    <xf numFmtId="16" fontId="246" fillId="0" borderId="0" xfId="0" applyNumberFormat="1" applyFont="1" applyBorder="1"/>
    <xf numFmtId="16" fontId="246" fillId="71" borderId="0" xfId="0" applyNumberFormat="1" applyFont="1" applyFill="1" applyBorder="1" applyAlignment="1">
      <alignment horizontal="center"/>
    </xf>
    <xf numFmtId="16" fontId="26" fillId="3" borderId="33" xfId="0" applyNumberFormat="1" applyFont="1" applyFill="1" applyBorder="1" applyAlignment="1">
      <alignment horizontal="center"/>
    </xf>
    <xf numFmtId="16" fontId="26" fillId="3" borderId="0" xfId="0" applyNumberFormat="1" applyFont="1" applyFill="1" applyBorder="1" applyAlignment="1">
      <alignment horizontal="center"/>
    </xf>
    <xf numFmtId="16" fontId="211" fillId="3" borderId="0" xfId="0" applyNumberFormat="1" applyFont="1" applyFill="1" applyBorder="1" applyAlignment="1">
      <alignment horizontal="center"/>
    </xf>
    <xf numFmtId="16" fontId="255" fillId="3" borderId="0" xfId="0" applyNumberFormat="1" applyFont="1" applyFill="1" applyBorder="1" applyAlignment="1">
      <alignment horizontal="center"/>
    </xf>
    <xf numFmtId="0" fontId="26" fillId="0" borderId="0" xfId="0" applyFont="1" applyBorder="1" applyAlignment="1"/>
    <xf numFmtId="0" fontId="246" fillId="3" borderId="0" xfId="0" quotePrefix="1" applyFont="1" applyFill="1" applyBorder="1" applyAlignment="1">
      <alignment horizontal="center" vertical="center"/>
    </xf>
    <xf numFmtId="0" fontId="246" fillId="3" borderId="0" xfId="0" quotePrefix="1" applyNumberFormat="1" applyFont="1" applyFill="1" applyBorder="1" applyAlignment="1">
      <alignment horizontal="center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249" fillId="3" borderId="0" xfId="0" applyFont="1" applyFill="1" applyBorder="1" applyAlignment="1">
      <alignment horizontal="center" vertical="center"/>
    </xf>
    <xf numFmtId="0" fontId="246" fillId="3" borderId="155" xfId="0" quotePrefix="1" applyFont="1" applyFill="1" applyBorder="1" applyAlignment="1">
      <alignment horizontal="center" vertical="center"/>
    </xf>
    <xf numFmtId="0" fontId="246" fillId="0" borderId="155" xfId="0" quotePrefix="1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vertical="center"/>
    </xf>
    <xf numFmtId="0" fontId="26" fillId="3" borderId="0" xfId="0" applyFont="1" applyFill="1" applyBorder="1" applyAlignment="1">
      <alignment horizontal="center" vertical="center"/>
    </xf>
    <xf numFmtId="0" fontId="246" fillId="3" borderId="0" xfId="0" applyNumberFormat="1" applyFont="1" applyFill="1" applyBorder="1" applyAlignment="1">
      <alignment horizontal="center"/>
    </xf>
    <xf numFmtId="0" fontId="26" fillId="3" borderId="0" xfId="0" applyFont="1" applyFill="1" applyBorder="1" applyAlignment="1">
      <alignment horizontal="left"/>
    </xf>
    <xf numFmtId="0" fontId="26" fillId="3" borderId="0" xfId="0" applyFont="1" applyFill="1" applyBorder="1" applyAlignment="1">
      <alignment horizontal="center"/>
    </xf>
    <xf numFmtId="0" fontId="257" fillId="103" borderId="158" xfId="0" applyFont="1" applyFill="1" applyBorder="1" applyAlignment="1"/>
    <xf numFmtId="0" fontId="257" fillId="103" borderId="159" xfId="0" applyFont="1" applyFill="1" applyBorder="1" applyAlignment="1"/>
    <xf numFmtId="0" fontId="246" fillId="103" borderId="160" xfId="0" applyFont="1" applyFill="1" applyBorder="1"/>
    <xf numFmtId="0" fontId="253" fillId="103" borderId="152" xfId="0" applyFont="1" applyFill="1" applyBorder="1" applyAlignment="1"/>
    <xf numFmtId="0" fontId="253" fillId="103" borderId="0" xfId="0" applyFont="1" applyFill="1" applyBorder="1" applyAlignment="1"/>
    <xf numFmtId="0" fontId="258" fillId="103" borderId="0" xfId="0" applyFont="1" applyFill="1" applyBorder="1" applyAlignment="1"/>
    <xf numFmtId="0" fontId="258" fillId="103" borderId="0" xfId="0" quotePrefix="1" applyFont="1" applyFill="1" applyBorder="1" applyAlignment="1">
      <alignment horizontal="center" vertical="center"/>
    </xf>
    <xf numFmtId="16" fontId="259" fillId="103" borderId="0" xfId="0" applyNumberFormat="1" applyFont="1" applyFill="1" applyBorder="1" applyAlignment="1">
      <alignment horizontal="center"/>
    </xf>
    <xf numFmtId="0" fontId="249" fillId="103" borderId="0" xfId="0" applyFont="1" applyFill="1" applyBorder="1" applyAlignment="1"/>
    <xf numFmtId="0" fontId="246" fillId="103" borderId="153" xfId="0" applyFont="1" applyFill="1" applyBorder="1"/>
    <xf numFmtId="0" fontId="249" fillId="109" borderId="152" xfId="0" applyFont="1" applyFill="1" applyBorder="1" applyAlignment="1"/>
    <xf numFmtId="0" fontId="249" fillId="109" borderId="0" xfId="0" applyFont="1" applyFill="1" applyBorder="1" applyAlignment="1"/>
    <xf numFmtId="0" fontId="26" fillId="109" borderId="0" xfId="0" applyFont="1" applyFill="1" applyBorder="1" applyAlignment="1"/>
    <xf numFmtId="0" fontId="26" fillId="109" borderId="0" xfId="0" quotePrefix="1" applyFont="1" applyFill="1" applyBorder="1" applyAlignment="1">
      <alignment horizontal="center" vertical="center"/>
    </xf>
    <xf numFmtId="16" fontId="246" fillId="109" borderId="0" xfId="0" applyNumberFormat="1" applyFont="1" applyFill="1" applyBorder="1" applyAlignment="1">
      <alignment horizontal="center"/>
    </xf>
    <xf numFmtId="0" fontId="246" fillId="109" borderId="153" xfId="0" applyFont="1" applyFill="1" applyBorder="1"/>
    <xf numFmtId="0" fontId="26" fillId="109" borderId="152" xfId="0" applyFont="1" applyFill="1" applyBorder="1"/>
    <xf numFmtId="0" fontId="26" fillId="109" borderId="0" xfId="0" applyFont="1" applyFill="1" applyBorder="1"/>
    <xf numFmtId="0" fontId="246" fillId="109" borderId="156" xfId="0" applyFont="1" applyFill="1" applyBorder="1"/>
    <xf numFmtId="0" fontId="249" fillId="109" borderId="156" xfId="0" applyFont="1" applyFill="1" applyBorder="1" applyAlignment="1"/>
    <xf numFmtId="0" fontId="246" fillId="109" borderId="154" xfId="0" applyFont="1" applyFill="1" applyBorder="1"/>
    <xf numFmtId="0" fontId="246" fillId="0" borderId="0" xfId="0" applyFont="1" applyFill="1"/>
    <xf numFmtId="0" fontId="248" fillId="112" borderId="33" xfId="0" applyFont="1" applyFill="1" applyBorder="1" applyAlignment="1">
      <alignment horizontal="center" vertical="center"/>
    </xf>
    <xf numFmtId="0" fontId="249" fillId="112" borderId="51" xfId="0" applyFont="1" applyFill="1" applyBorder="1" applyAlignment="1">
      <alignment horizontal="center" vertical="center"/>
    </xf>
    <xf numFmtId="0" fontId="248" fillId="112" borderId="51" xfId="0" applyFont="1" applyFill="1" applyBorder="1" applyAlignment="1">
      <alignment horizontal="center" vertical="center"/>
    </xf>
    <xf numFmtId="0" fontId="248" fillId="112" borderId="51" xfId="0" applyFont="1" applyFill="1" applyBorder="1" applyAlignment="1" applyProtection="1">
      <alignment horizontal="center"/>
    </xf>
    <xf numFmtId="0" fontId="248" fillId="112" borderId="51" xfId="0" applyFont="1" applyFill="1" applyBorder="1" applyAlignment="1" applyProtection="1">
      <alignment horizontal="center" vertical="center"/>
    </xf>
    <xf numFmtId="0" fontId="248" fillId="111" borderId="33" xfId="0" applyFont="1" applyFill="1" applyBorder="1" applyAlignment="1">
      <alignment horizontal="center" vertical="center"/>
    </xf>
    <xf numFmtId="0" fontId="248" fillId="112" borderId="33" xfId="0" applyFont="1" applyFill="1" applyBorder="1" applyAlignment="1">
      <alignment horizontal="center"/>
    </xf>
    <xf numFmtId="16" fontId="213" fillId="0" borderId="0" xfId="0" applyNumberFormat="1" applyFont="1" applyBorder="1" applyAlignment="1">
      <alignment horizontal="center" vertical="center"/>
    </xf>
    <xf numFmtId="0" fontId="246" fillId="0" borderId="33" xfId="0" applyFont="1" applyFill="1" applyBorder="1" applyAlignment="1">
      <alignment horizontal="left"/>
    </xf>
    <xf numFmtId="0" fontId="26" fillId="109" borderId="126" xfId="0" applyFont="1" applyFill="1" applyBorder="1"/>
    <xf numFmtId="0" fontId="211" fillId="0" borderId="33" xfId="1104" applyFont="1" applyBorder="1" applyAlignment="1">
      <alignment horizontal="center" vertical="center" wrapText="1"/>
    </xf>
    <xf numFmtId="16" fontId="211" fillId="0" borderId="33" xfId="0" applyNumberFormat="1" applyFont="1" applyBorder="1" applyAlignment="1">
      <alignment horizontal="center" vertical="center"/>
    </xf>
    <xf numFmtId="0" fontId="245" fillId="0" borderId="33" xfId="0" applyFont="1" applyBorder="1" applyAlignment="1">
      <alignment horizontal="center" vertical="center" wrapText="1"/>
    </xf>
    <xf numFmtId="16" fontId="26" fillId="3" borderId="33" xfId="0" applyNumberFormat="1" applyFont="1" applyFill="1" applyBorder="1" applyAlignment="1">
      <alignment horizontal="center" vertical="center" wrapText="1"/>
    </xf>
    <xf numFmtId="0" fontId="245" fillId="0" borderId="0" xfId="0" applyFont="1" applyBorder="1" applyAlignment="1">
      <alignment horizontal="center" vertical="center" wrapText="1"/>
    </xf>
    <xf numFmtId="16" fontId="244" fillId="0" borderId="0" xfId="0" applyNumberFormat="1" applyFont="1" applyBorder="1" applyAlignment="1">
      <alignment horizontal="center" vertical="center"/>
    </xf>
    <xf numFmtId="0" fontId="26" fillId="3" borderId="29" xfId="0" applyFont="1" applyFill="1" applyBorder="1" applyAlignment="1"/>
    <xf numFmtId="0" fontId="5" fillId="0" borderId="3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49" fontId="191" fillId="0" borderId="62" xfId="0" applyNumberFormat="1" applyFont="1" applyBorder="1" applyAlignment="1">
      <alignment horizontal="center" vertical="center"/>
    </xf>
    <xf numFmtId="49" fontId="191" fillId="0" borderId="51" xfId="0" applyNumberFormat="1" applyFont="1" applyBorder="1" applyAlignment="1">
      <alignment horizontal="center" vertical="center"/>
    </xf>
    <xf numFmtId="49" fontId="21" fillId="0" borderId="62" xfId="0" applyNumberFormat="1" applyFont="1" applyBorder="1" applyAlignment="1">
      <alignment vertical="center"/>
    </xf>
    <xf numFmtId="49" fontId="21" fillId="0" borderId="51" xfId="0" applyNumberFormat="1" applyFont="1" applyBorder="1" applyAlignment="1">
      <alignment vertical="center"/>
    </xf>
    <xf numFmtId="49" fontId="21" fillId="0" borderId="62" xfId="0" applyNumberFormat="1" applyFont="1" applyBorder="1" applyAlignment="1">
      <alignment horizontal="center" vertical="center"/>
    </xf>
    <xf numFmtId="49" fontId="21" fillId="0" borderId="51" xfId="0" applyNumberFormat="1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95" fillId="71" borderId="121" xfId="428" applyFont="1" applyFill="1" applyBorder="1" applyAlignment="1">
      <alignment horizontal="center" vertical="center"/>
    </xf>
    <xf numFmtId="0" fontId="195" fillId="71" borderId="98" xfId="428" applyFont="1" applyFill="1" applyBorder="1" applyAlignment="1">
      <alignment horizontal="center" vertical="center"/>
    </xf>
    <xf numFmtId="0" fontId="4" fillId="0" borderId="121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49" fontId="191" fillId="0" borderId="120" xfId="0" applyNumberFormat="1" applyFont="1" applyBorder="1" applyAlignment="1">
      <alignment horizontal="center" vertical="center"/>
    </xf>
    <xf numFmtId="49" fontId="21" fillId="0" borderId="120" xfId="0" applyNumberFormat="1" applyFont="1" applyBorder="1" applyAlignment="1">
      <alignment vertical="center"/>
    </xf>
    <xf numFmtId="49" fontId="21" fillId="0" borderId="120" xfId="0" applyNumberFormat="1" applyFont="1" applyBorder="1" applyAlignment="1">
      <alignment horizontal="center" vertical="center"/>
    </xf>
    <xf numFmtId="0" fontId="21" fillId="0" borderId="121" xfId="0" applyFont="1" applyBorder="1" applyAlignment="1">
      <alignment horizontal="center" vertical="center"/>
    </xf>
    <xf numFmtId="0" fontId="21" fillId="0" borderId="111" xfId="0" applyFont="1" applyBorder="1" applyAlignment="1">
      <alignment horizontal="center" vertical="center"/>
    </xf>
    <xf numFmtId="0" fontId="21" fillId="0" borderId="98" xfId="0" applyFont="1" applyBorder="1" applyAlignment="1">
      <alignment horizontal="center" vertical="center"/>
    </xf>
    <xf numFmtId="16" fontId="198" fillId="103" borderId="121" xfId="0" applyNumberFormat="1" applyFont="1" applyFill="1" applyBorder="1" applyAlignment="1">
      <alignment horizontal="center"/>
    </xf>
    <xf numFmtId="16" fontId="198" fillId="103" borderId="111" xfId="0" applyNumberFormat="1" applyFont="1" applyFill="1" applyBorder="1" applyAlignment="1">
      <alignment horizontal="center"/>
    </xf>
    <xf numFmtId="16" fontId="198" fillId="103" borderId="98" xfId="0" applyNumberFormat="1" applyFont="1" applyFill="1" applyBorder="1" applyAlignment="1">
      <alignment horizontal="center"/>
    </xf>
    <xf numFmtId="49" fontId="215" fillId="105" borderId="29" xfId="0" applyNumberFormat="1" applyFont="1" applyFill="1" applyBorder="1" applyAlignment="1">
      <alignment horizontal="center" vertical="center"/>
    </xf>
    <xf numFmtId="49" fontId="215" fillId="105" borderId="55" xfId="0" applyNumberFormat="1" applyFont="1" applyFill="1" applyBorder="1" applyAlignment="1">
      <alignment horizontal="center" vertical="center"/>
    </xf>
    <xf numFmtId="49" fontId="215" fillId="105" borderId="53" xfId="0" applyNumberFormat="1" applyFont="1" applyFill="1" applyBorder="1" applyAlignment="1">
      <alignment horizontal="center" vertical="center"/>
    </xf>
    <xf numFmtId="49" fontId="215" fillId="105" borderId="128" xfId="0" applyNumberFormat="1" applyFont="1" applyFill="1" applyBorder="1" applyAlignment="1">
      <alignment horizontal="center" vertical="center"/>
    </xf>
    <xf numFmtId="49" fontId="215" fillId="105" borderId="129" xfId="0" applyNumberFormat="1" applyFont="1" applyFill="1" applyBorder="1" applyAlignment="1">
      <alignment horizontal="center" vertical="center"/>
    </xf>
    <xf numFmtId="49" fontId="215" fillId="105" borderId="127" xfId="0" applyNumberFormat="1" applyFont="1" applyFill="1" applyBorder="1" applyAlignment="1">
      <alignment horizontal="center" vertical="center"/>
    </xf>
    <xf numFmtId="0" fontId="210" fillId="104" borderId="0" xfId="0" applyFont="1" applyFill="1" applyAlignment="1">
      <alignment horizontal="center" vertical="center"/>
    </xf>
    <xf numFmtId="49" fontId="215" fillId="105" borderId="126" xfId="0" applyNumberFormat="1" applyFont="1" applyFill="1" applyBorder="1" applyAlignment="1">
      <alignment horizontal="center" vertical="center"/>
    </xf>
    <xf numFmtId="49" fontId="215" fillId="105" borderId="125" xfId="0" applyNumberFormat="1" applyFont="1" applyFill="1" applyBorder="1" applyAlignment="1">
      <alignment horizontal="center" vertical="center"/>
    </xf>
    <xf numFmtId="49" fontId="215" fillId="105" borderId="122" xfId="0" applyNumberFormat="1" applyFont="1" applyFill="1" applyBorder="1" applyAlignment="1">
      <alignment horizontal="center" vertical="center"/>
    </xf>
    <xf numFmtId="49" fontId="215" fillId="105" borderId="130" xfId="0" applyNumberFormat="1" applyFont="1" applyFill="1" applyBorder="1" applyAlignment="1">
      <alignment horizontal="center" vertical="center"/>
    </xf>
    <xf numFmtId="49" fontId="215" fillId="105" borderId="131" xfId="0" applyNumberFormat="1" applyFont="1" applyFill="1" applyBorder="1" applyAlignment="1">
      <alignment horizontal="center" vertical="center"/>
    </xf>
    <xf numFmtId="0" fontId="261" fillId="103" borderId="29" xfId="0" applyFont="1" applyFill="1" applyBorder="1" applyAlignment="1">
      <alignment horizontal="center" vertical="center"/>
    </xf>
    <xf numFmtId="0" fontId="261" fillId="103" borderId="42" xfId="0" applyFont="1" applyFill="1" applyBorder="1" applyAlignment="1">
      <alignment horizontal="center" vertical="center"/>
    </xf>
    <xf numFmtId="0" fontId="261" fillId="103" borderId="30" xfId="0" applyFont="1" applyFill="1" applyBorder="1" applyAlignment="1">
      <alignment horizontal="center" vertical="center"/>
    </xf>
    <xf numFmtId="16" fontId="213" fillId="0" borderId="0" xfId="0" applyNumberFormat="1" applyFont="1" applyBorder="1" applyAlignment="1">
      <alignment horizontal="center" vertical="center"/>
    </xf>
    <xf numFmtId="49" fontId="215" fillId="105" borderId="42" xfId="0" applyNumberFormat="1" applyFont="1" applyFill="1" applyBorder="1" applyAlignment="1">
      <alignment horizontal="center" vertical="center"/>
    </xf>
    <xf numFmtId="49" fontId="215" fillId="105" borderId="30" xfId="0" applyNumberFormat="1" applyFont="1" applyFill="1" applyBorder="1" applyAlignment="1">
      <alignment horizontal="center" vertical="center"/>
    </xf>
    <xf numFmtId="49" fontId="215" fillId="105" borderId="156" xfId="0" applyNumberFormat="1" applyFont="1" applyFill="1" applyBorder="1" applyAlignment="1">
      <alignment horizontal="center" vertical="center"/>
    </xf>
    <xf numFmtId="49" fontId="215" fillId="105" borderId="154" xfId="0" applyNumberFormat="1" applyFont="1" applyFill="1" applyBorder="1" applyAlignment="1">
      <alignment horizontal="center" vertical="center"/>
    </xf>
    <xf numFmtId="0" fontId="243" fillId="105" borderId="132" xfId="0" applyFont="1" applyFill="1" applyBorder="1" applyAlignment="1">
      <alignment horizontal="center" vertical="center"/>
    </xf>
    <xf numFmtId="0" fontId="243" fillId="105" borderId="119" xfId="0" applyFont="1" applyFill="1" applyBorder="1" applyAlignment="1">
      <alignment horizontal="center" vertical="center"/>
    </xf>
    <xf numFmtId="0" fontId="243" fillId="105" borderId="133" xfId="0" applyFont="1" applyFill="1" applyBorder="1" applyAlignment="1">
      <alignment horizontal="center" vertical="center"/>
    </xf>
    <xf numFmtId="0" fontId="243" fillId="105" borderId="134" xfId="0" applyFont="1" applyFill="1" applyBorder="1" applyAlignment="1">
      <alignment horizontal="center" vertical="center"/>
    </xf>
    <xf numFmtId="0" fontId="243" fillId="105" borderId="23" xfId="0" applyFont="1" applyFill="1" applyBorder="1" applyAlignment="1">
      <alignment horizontal="center" vertical="center"/>
    </xf>
    <xf numFmtId="0" fontId="243" fillId="105" borderId="135" xfId="0" applyFont="1" applyFill="1" applyBorder="1" applyAlignment="1">
      <alignment horizontal="center" vertical="center"/>
    </xf>
    <xf numFmtId="0" fontId="216" fillId="0" borderId="132" xfId="0" applyFont="1" applyBorder="1" applyAlignment="1">
      <alignment horizontal="center" vertical="center"/>
    </xf>
    <xf numFmtId="0" fontId="216" fillId="0" borderId="119" xfId="0" applyFont="1" applyBorder="1" applyAlignment="1">
      <alignment horizontal="center" vertical="center"/>
    </xf>
    <xf numFmtId="0" fontId="216" fillId="0" borderId="133" xfId="0" applyFont="1" applyBorder="1" applyAlignment="1">
      <alignment horizontal="center" vertical="center"/>
    </xf>
    <xf numFmtId="49" fontId="216" fillId="0" borderId="134" xfId="0" applyNumberFormat="1" applyFont="1" applyBorder="1" applyAlignment="1">
      <alignment horizontal="center" vertical="center"/>
    </xf>
    <xf numFmtId="49" fontId="216" fillId="0" borderId="23" xfId="0" applyNumberFormat="1" applyFont="1" applyBorder="1" applyAlignment="1">
      <alignment horizontal="center" vertical="center"/>
    </xf>
    <xf numFmtId="49" fontId="216" fillId="0" borderId="135" xfId="0" applyNumberFormat="1" applyFont="1" applyBorder="1" applyAlignment="1">
      <alignment horizontal="center" vertical="center"/>
    </xf>
    <xf numFmtId="166" fontId="238" fillId="3" borderId="132" xfId="0" applyNumberFormat="1" applyFont="1" applyFill="1" applyBorder="1" applyAlignment="1">
      <alignment horizontal="center" vertical="center"/>
    </xf>
    <xf numFmtId="166" fontId="238" fillId="3" borderId="133" xfId="0" applyNumberFormat="1" applyFont="1" applyFill="1" applyBorder="1" applyAlignment="1">
      <alignment horizontal="center" vertical="center"/>
    </xf>
    <xf numFmtId="0" fontId="238" fillId="3" borderId="134" xfId="0" applyFont="1" applyFill="1" applyBorder="1" applyAlignment="1">
      <alignment horizontal="center" vertical="center"/>
    </xf>
    <xf numFmtId="0" fontId="238" fillId="3" borderId="135" xfId="0" applyFont="1" applyFill="1" applyBorder="1" applyAlignment="1">
      <alignment horizontal="center" vertical="center"/>
    </xf>
    <xf numFmtId="0" fontId="262" fillId="109" borderId="152" xfId="0" applyFont="1" applyFill="1" applyBorder="1" applyAlignment="1">
      <alignment horizontal="center"/>
    </xf>
    <xf numFmtId="0" fontId="262" fillId="109" borderId="0" xfId="0" applyFont="1" applyFill="1" applyBorder="1" applyAlignment="1">
      <alignment horizontal="center"/>
    </xf>
    <xf numFmtId="0" fontId="246" fillId="3" borderId="29" xfId="0" applyFont="1" applyFill="1" applyBorder="1" applyAlignment="1">
      <alignment horizontal="left"/>
    </xf>
    <xf numFmtId="0" fontId="246" fillId="3" borderId="30" xfId="0" applyFont="1" applyFill="1" applyBorder="1" applyAlignment="1">
      <alignment horizontal="left"/>
    </xf>
    <xf numFmtId="0" fontId="229" fillId="108" borderId="0" xfId="0" applyFont="1" applyFill="1" applyBorder="1" applyAlignment="1">
      <alignment horizontal="center" vertical="center" wrapText="1"/>
    </xf>
    <xf numFmtId="0" fontId="230" fillId="108" borderId="0" xfId="0" applyFont="1" applyFill="1" applyAlignment="1">
      <alignment horizontal="center" vertical="center" wrapText="1"/>
    </xf>
    <xf numFmtId="0" fontId="260" fillId="105" borderId="29" xfId="0" quotePrefix="1" applyFont="1" applyFill="1" applyBorder="1" applyAlignment="1">
      <alignment horizontal="center" vertical="center"/>
    </xf>
    <xf numFmtId="0" fontId="260" fillId="105" borderId="42" xfId="0" applyFont="1" applyFill="1" applyBorder="1" applyAlignment="1">
      <alignment horizontal="center" vertical="center"/>
    </xf>
    <xf numFmtId="0" fontId="260" fillId="105" borderId="30" xfId="0" applyFont="1" applyFill="1" applyBorder="1" applyAlignment="1">
      <alignment horizontal="center" vertical="center"/>
    </xf>
    <xf numFmtId="0" fontId="260" fillId="105" borderId="29" xfId="0" applyFont="1" applyFill="1" applyBorder="1" applyAlignment="1">
      <alignment horizontal="center" vertical="center"/>
    </xf>
    <xf numFmtId="0" fontId="248" fillId="112" borderId="29" xfId="0" applyFont="1" applyFill="1" applyBorder="1" applyAlignment="1">
      <alignment horizontal="center" vertical="center"/>
    </xf>
    <xf numFmtId="0" fontId="248" fillId="112" borderId="30" xfId="0" applyFont="1" applyFill="1" applyBorder="1" applyAlignment="1">
      <alignment horizontal="center" vertical="center"/>
    </xf>
    <xf numFmtId="0" fontId="248" fillId="112" borderId="126" xfId="0" applyFont="1" applyFill="1" applyBorder="1" applyAlignment="1">
      <alignment horizontal="center" vertical="center"/>
    </xf>
    <xf numFmtId="0" fontId="248" fillId="112" borderId="154" xfId="0" applyFont="1" applyFill="1" applyBorder="1" applyAlignment="1">
      <alignment horizontal="center" vertical="center"/>
    </xf>
    <xf numFmtId="0" fontId="246" fillId="3" borderId="29" xfId="0" applyFont="1" applyFill="1" applyBorder="1" applyAlignment="1" applyProtection="1">
      <alignment horizontal="left"/>
    </xf>
    <xf numFmtId="0" fontId="246" fillId="3" borderId="30" xfId="0" applyFont="1" applyFill="1" applyBorder="1" applyAlignment="1" applyProtection="1">
      <alignment horizontal="left"/>
    </xf>
    <xf numFmtId="0" fontId="260" fillId="105" borderId="29" xfId="0" applyFont="1" applyFill="1" applyBorder="1" applyAlignment="1">
      <alignment horizontal="center"/>
    </xf>
    <xf numFmtId="0" fontId="260" fillId="105" borderId="42" xfId="0" applyFont="1" applyFill="1" applyBorder="1" applyAlignment="1">
      <alignment horizontal="center"/>
    </xf>
    <xf numFmtId="0" fontId="260" fillId="105" borderId="30" xfId="0" applyFont="1" applyFill="1" applyBorder="1" applyAlignment="1">
      <alignment horizontal="center"/>
    </xf>
    <xf numFmtId="0" fontId="248" fillId="112" borderId="126" xfId="0" applyFont="1" applyFill="1" applyBorder="1" applyAlignment="1" applyProtection="1">
      <alignment horizontal="center"/>
    </xf>
    <xf numFmtId="0" fontId="248" fillId="112" borderId="154" xfId="0" applyFont="1" applyFill="1" applyBorder="1" applyAlignment="1" applyProtection="1">
      <alignment horizontal="center"/>
    </xf>
    <xf numFmtId="0" fontId="26" fillId="3" borderId="29" xfId="0" applyFont="1" applyFill="1" applyBorder="1" applyAlignment="1"/>
    <xf numFmtId="0" fontId="26" fillId="3" borderId="30" xfId="0" applyFont="1" applyFill="1" applyBorder="1" applyAlignment="1"/>
    <xf numFmtId="0" fontId="26" fillId="3" borderId="29" xfId="0" applyFont="1" applyFill="1" applyBorder="1" applyAlignment="1">
      <alignment horizontal="left"/>
    </xf>
    <xf numFmtId="0" fontId="26" fillId="3" borderId="30" xfId="0" applyFont="1" applyFill="1" applyBorder="1" applyAlignment="1">
      <alignment horizontal="left"/>
    </xf>
    <xf numFmtId="0" fontId="246" fillId="3" borderId="0" xfId="0" applyFont="1" applyFill="1" applyBorder="1" applyAlignment="1">
      <alignment horizontal="left"/>
    </xf>
    <xf numFmtId="0" fontId="260" fillId="105" borderId="33" xfId="0" applyFont="1" applyFill="1" applyBorder="1" applyAlignment="1">
      <alignment horizontal="center" vertical="center"/>
    </xf>
    <xf numFmtId="0" fontId="246" fillId="3" borderId="29" xfId="0" applyFont="1" applyFill="1" applyBorder="1" applyAlignment="1">
      <alignment horizontal="left" wrapText="1"/>
    </xf>
    <xf numFmtId="0" fontId="246" fillId="3" borderId="30" xfId="0" applyFont="1" applyFill="1" applyBorder="1" applyAlignment="1">
      <alignment horizontal="left" wrapText="1"/>
    </xf>
    <xf numFmtId="0" fontId="248" fillId="111" borderId="29" xfId="0" applyFont="1" applyFill="1" applyBorder="1" applyAlignment="1">
      <alignment horizontal="center" vertical="center"/>
    </xf>
    <xf numFmtId="0" fontId="248" fillId="111" borderId="30" xfId="0" applyFont="1" applyFill="1" applyBorder="1" applyAlignment="1">
      <alignment horizontal="center" vertical="center"/>
    </xf>
    <xf numFmtId="0" fontId="246" fillId="0" borderId="29" xfId="0" applyFont="1" applyFill="1" applyBorder="1" applyAlignment="1">
      <alignment horizontal="left"/>
    </xf>
    <xf numFmtId="0" fontId="246" fillId="0" borderId="30" xfId="0" applyFont="1" applyFill="1" applyBorder="1" applyAlignment="1">
      <alignment horizontal="left"/>
    </xf>
    <xf numFmtId="0" fontId="246" fillId="3" borderId="29" xfId="0" quotePrefix="1" applyFont="1" applyFill="1" applyBorder="1" applyAlignment="1">
      <alignment horizontal="left"/>
    </xf>
    <xf numFmtId="0" fontId="246" fillId="3" borderId="30" xfId="0" quotePrefix="1" applyFont="1" applyFill="1" applyBorder="1" applyAlignment="1">
      <alignment horizontal="left"/>
    </xf>
    <xf numFmtId="0" fontId="248" fillId="112" borderId="29" xfId="0" applyFont="1" applyFill="1" applyBorder="1" applyAlignment="1">
      <alignment horizontal="center"/>
    </xf>
    <xf numFmtId="0" fontId="248" fillId="112" borderId="30" xfId="0" applyFont="1" applyFill="1" applyBorder="1" applyAlignment="1">
      <alignment horizontal="center"/>
    </xf>
    <xf numFmtId="0" fontId="211" fillId="0" borderId="30" xfId="0" applyFont="1" applyBorder="1" applyAlignment="1">
      <alignment horizontal="left" wrapText="1"/>
    </xf>
    <xf numFmtId="16" fontId="26" fillId="0" borderId="29" xfId="0" applyNumberFormat="1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16" fontId="26" fillId="0" borderId="29" xfId="0" applyNumberFormat="1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49" fillId="112" borderId="29" xfId="0" applyFont="1" applyFill="1" applyBorder="1" applyAlignment="1">
      <alignment horizontal="center" vertical="center"/>
    </xf>
    <xf numFmtId="0" fontId="249" fillId="112" borderId="30" xfId="0" applyFont="1" applyFill="1" applyBorder="1" applyAlignment="1">
      <alignment horizontal="center" vertical="center"/>
    </xf>
    <xf numFmtId="0" fontId="263" fillId="3" borderId="136" xfId="0" applyFont="1" applyFill="1" applyBorder="1" applyAlignment="1">
      <alignment vertical="center"/>
    </xf>
    <xf numFmtId="0" fontId="211" fillId="0" borderId="33" xfId="1104" applyFont="1" applyBorder="1" applyAlignment="1">
      <alignment horizontal="left" vertical="center" wrapText="1"/>
    </xf>
    <xf numFmtId="16" fontId="211" fillId="0" borderId="33" xfId="0" applyNumberFormat="1" applyFont="1" applyBorder="1" applyAlignment="1">
      <alignment horizontal="center"/>
    </xf>
    <xf numFmtId="0" fontId="26" fillId="0" borderId="33" xfId="1104" applyFont="1" applyBorder="1" applyAlignment="1">
      <alignment vertical="center" wrapText="1"/>
    </xf>
    <xf numFmtId="0" fontId="26" fillId="0" borderId="33" xfId="1104" applyFont="1" applyBorder="1" applyAlignment="1">
      <alignment horizontal="center" vertical="center" wrapText="1"/>
    </xf>
    <xf numFmtId="16" fontId="26" fillId="0" borderId="33" xfId="1104" applyNumberFormat="1" applyFont="1" applyBorder="1" applyAlignment="1">
      <alignment horizontal="center" vertical="center" wrapText="1"/>
    </xf>
    <xf numFmtId="0" fontId="26" fillId="113" borderId="33" xfId="1104" applyFont="1" applyFill="1" applyBorder="1" applyAlignment="1">
      <alignment vertical="center" wrapText="1"/>
    </xf>
    <xf numFmtId="0" fontId="26" fillId="113" borderId="33" xfId="1104" applyFont="1" applyFill="1" applyBorder="1" applyAlignment="1">
      <alignment horizontal="center" vertical="center" wrapText="1"/>
    </xf>
    <xf numFmtId="16" fontId="26" fillId="113" borderId="33" xfId="1104" applyNumberFormat="1" applyFont="1" applyFill="1" applyBorder="1" applyAlignment="1">
      <alignment horizontal="center" vertical="center" wrapText="1"/>
    </xf>
    <xf numFmtId="0" fontId="246" fillId="0" borderId="33" xfId="0" applyFont="1" applyBorder="1" applyAlignment="1">
      <alignment horizontal="left" vertical="center"/>
    </xf>
    <xf numFmtId="16" fontId="211" fillId="3" borderId="53" xfId="0" applyNumberFormat="1" applyFont="1" applyFill="1" applyBorder="1" applyAlignment="1">
      <alignment horizontal="center"/>
    </xf>
    <xf numFmtId="16" fontId="211" fillId="0" borderId="53" xfId="0" applyNumberFormat="1" applyFont="1" applyBorder="1" applyAlignment="1">
      <alignment horizontal="center"/>
    </xf>
    <xf numFmtId="0" fontId="211" fillId="0" borderId="33" xfId="0" applyFont="1" applyBorder="1" applyAlignment="1">
      <alignment horizontal="left" vertical="center" wrapText="1"/>
    </xf>
    <xf numFmtId="0" fontId="211" fillId="0" borderId="33" xfId="0" applyFont="1" applyBorder="1" applyAlignment="1">
      <alignment horizontal="center" vertical="center" wrapText="1"/>
    </xf>
    <xf numFmtId="0" fontId="264" fillId="5" borderId="33" xfId="0" applyFont="1" applyFill="1" applyBorder="1" applyAlignment="1">
      <alignment vertical="center" wrapText="1"/>
    </xf>
    <xf numFmtId="0" fontId="264" fillId="5" borderId="33" xfId="0" applyFont="1" applyFill="1" applyBorder="1" applyAlignment="1">
      <alignment horizontal="center" vertical="center" wrapText="1"/>
    </xf>
    <xf numFmtId="16" fontId="211" fillId="3" borderId="33" xfId="0" applyNumberFormat="1" applyFont="1" applyFill="1" applyBorder="1" applyAlignment="1">
      <alignment horizontal="center"/>
    </xf>
    <xf numFmtId="0" fontId="264" fillId="5" borderId="51" xfId="0" applyFont="1" applyFill="1" applyBorder="1" applyAlignment="1">
      <alignment vertical="center" wrapText="1"/>
    </xf>
    <xf numFmtId="0" fontId="264" fillId="5" borderId="51" xfId="0" applyFont="1" applyFill="1" applyBorder="1" applyAlignment="1">
      <alignment horizontal="center" vertical="center" wrapText="1"/>
    </xf>
    <xf numFmtId="16" fontId="26" fillId="0" borderId="53" xfId="0" applyNumberFormat="1" applyFont="1" applyBorder="1" applyAlignment="1">
      <alignment horizontal="center" vertical="center"/>
    </xf>
    <xf numFmtId="16" fontId="26" fillId="0" borderId="33" xfId="0" applyNumberFormat="1" applyFont="1" applyBorder="1" applyAlignment="1">
      <alignment horizontal="center" vertical="center"/>
    </xf>
    <xf numFmtId="16" fontId="26" fillId="0" borderId="154" xfId="0" applyNumberFormat="1" applyFont="1" applyBorder="1" applyAlignment="1">
      <alignment horizontal="center" vertical="center"/>
    </xf>
    <xf numFmtId="16" fontId="26" fillId="0" borderId="51" xfId="0" applyNumberFormat="1" applyFont="1" applyBorder="1" applyAlignment="1">
      <alignment horizontal="center" vertical="center"/>
    </xf>
    <xf numFmtId="0" fontId="211" fillId="0" borderId="51" xfId="0" applyFont="1" applyBorder="1" applyAlignment="1">
      <alignment horizontal="left" vertical="center" wrapText="1"/>
    </xf>
    <xf numFmtId="0" fontId="211" fillId="0" borderId="33" xfId="0" applyFont="1" applyBorder="1" applyAlignment="1">
      <alignment horizontal="left" vertical="center"/>
    </xf>
    <xf numFmtId="0" fontId="26" fillId="0" borderId="33" xfId="1017" applyFont="1" applyBorder="1" applyAlignment="1">
      <alignment horizontal="center" vertical="center"/>
    </xf>
    <xf numFmtId="16" fontId="26" fillId="0" borderId="33" xfId="1017" applyNumberFormat="1" applyFont="1" applyBorder="1" applyAlignment="1">
      <alignment horizontal="center" vertical="center"/>
    </xf>
    <xf numFmtId="16" fontId="26" fillId="0" borderId="33" xfId="4" applyNumberFormat="1" applyFont="1" applyBorder="1" applyAlignment="1">
      <alignment horizontal="center"/>
    </xf>
    <xf numFmtId="0" fontId="264" fillId="0" borderId="33" xfId="0" applyFont="1" applyBorder="1" applyAlignment="1">
      <alignment horizontal="left" wrapText="1"/>
    </xf>
    <xf numFmtId="0" fontId="264" fillId="0" borderId="33" xfId="0" applyFont="1" applyBorder="1" applyAlignment="1">
      <alignment horizontal="center" wrapText="1"/>
    </xf>
    <xf numFmtId="169" fontId="264" fillId="5" borderId="33" xfId="0" applyNumberFormat="1" applyFont="1" applyFill="1" applyBorder="1" applyAlignment="1">
      <alignment horizontal="center" vertical="center" wrapText="1"/>
    </xf>
    <xf numFmtId="169" fontId="26" fillId="5" borderId="33" xfId="0" applyNumberFormat="1" applyFont="1" applyFill="1" applyBorder="1" applyAlignment="1">
      <alignment horizontal="center" wrapText="1"/>
    </xf>
    <xf numFmtId="0" fontId="211" fillId="0" borderId="33" xfId="0" applyFont="1" applyBorder="1"/>
    <xf numFmtId="0" fontId="211" fillId="0" borderId="33" xfId="0" applyFont="1" applyBorder="1" applyAlignment="1">
      <alignment horizontal="center"/>
    </xf>
    <xf numFmtId="0" fontId="211" fillId="0" borderId="33" xfId="0" applyFont="1" applyBorder="1" applyAlignment="1">
      <alignment vertical="center" wrapText="1"/>
    </xf>
    <xf numFmtId="11" fontId="211" fillId="0" borderId="33" xfId="0" quotePrefix="1" applyNumberFormat="1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16" fontId="211" fillId="0" borderId="51" xfId="0" applyNumberFormat="1" applyFont="1" applyBorder="1" applyAlignment="1">
      <alignment horizontal="center"/>
    </xf>
    <xf numFmtId="0" fontId="264" fillId="0" borderId="33" xfId="0" applyFont="1" applyBorder="1"/>
    <xf numFmtId="0" fontId="245" fillId="0" borderId="33" xfId="0" applyFont="1" applyBorder="1" applyAlignment="1">
      <alignment horizontal="left" vertical="center" wrapText="1"/>
    </xf>
    <xf numFmtId="0" fontId="211" fillId="3" borderId="33" xfId="0" applyFont="1" applyFill="1" applyBorder="1" applyAlignment="1">
      <alignment horizontal="center"/>
    </xf>
    <xf numFmtId="0" fontId="211" fillId="3" borderId="33" xfId="0" applyFont="1" applyFill="1" applyBorder="1"/>
    <xf numFmtId="16" fontId="211" fillId="3" borderId="62" xfId="0" applyNumberFormat="1" applyFont="1" applyFill="1" applyBorder="1" applyAlignment="1">
      <alignment horizontal="center"/>
    </xf>
    <xf numFmtId="0" fontId="211" fillId="3" borderId="33" xfId="1104" applyFont="1" applyFill="1" applyBorder="1" applyAlignment="1">
      <alignment horizontal="left" vertical="center" wrapText="1"/>
    </xf>
    <xf numFmtId="16" fontId="211" fillId="0" borderId="51" xfId="0" applyNumberFormat="1" applyFont="1" applyBorder="1" applyAlignment="1">
      <alignment horizontal="center" vertical="center"/>
    </xf>
    <xf numFmtId="0" fontId="264" fillId="0" borderId="33" xfId="0" applyFont="1" applyBorder="1" applyAlignment="1">
      <alignment horizontal="left" vertical="center"/>
    </xf>
    <xf numFmtId="16" fontId="264" fillId="0" borderId="33" xfId="0" applyNumberFormat="1" applyFont="1" applyBorder="1" applyAlignment="1">
      <alignment horizontal="center" vertical="center" wrapText="1"/>
    </xf>
    <xf numFmtId="0" fontId="26" fillId="0" borderId="33" xfId="1" applyFont="1" applyBorder="1" applyAlignment="1">
      <alignment horizontal="center" vertical="center"/>
    </xf>
    <xf numFmtId="169" fontId="26" fillId="0" borderId="33" xfId="1" applyNumberFormat="1" applyFont="1" applyBorder="1" applyAlignment="1">
      <alignment horizontal="center" vertical="center"/>
    </xf>
    <xf numFmtId="0" fontId="265" fillId="0" borderId="33" xfId="0" applyFont="1" applyBorder="1" applyAlignment="1">
      <alignment horizontal="center" vertical="center"/>
    </xf>
    <xf numFmtId="16" fontId="264" fillId="0" borderId="33" xfId="0" applyNumberFormat="1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0" borderId="33" xfId="1" applyFont="1" applyBorder="1" applyAlignment="1">
      <alignment vertical="center"/>
    </xf>
    <xf numFmtId="0" fontId="26" fillId="0" borderId="51" xfId="0" applyFont="1" applyBorder="1" applyAlignment="1">
      <alignment vertical="center"/>
    </xf>
    <xf numFmtId="0" fontId="264" fillId="0" borderId="33" xfId="0" applyFont="1" applyBorder="1" applyAlignment="1">
      <alignment vertical="center"/>
    </xf>
    <xf numFmtId="0" fontId="266" fillId="0" borderId="33" xfId="0" applyFont="1" applyBorder="1" applyAlignment="1">
      <alignment vertical="center"/>
    </xf>
    <xf numFmtId="0" fontId="266" fillId="0" borderId="33" xfId="0" applyFont="1" applyBorder="1" applyAlignment="1">
      <alignment horizontal="center" vertical="center"/>
    </xf>
    <xf numFmtId="16" fontId="266" fillId="0" borderId="33" xfId="0" applyNumberFormat="1" applyFont="1" applyBorder="1" applyAlignment="1">
      <alignment horizontal="center" vertical="center"/>
    </xf>
    <xf numFmtId="0" fontId="266" fillId="0" borderId="33" xfId="0" applyFont="1" applyBorder="1" applyAlignment="1">
      <alignment vertical="center" wrapText="1"/>
    </xf>
    <xf numFmtId="0" fontId="26" fillId="3" borderId="33" xfId="0" applyFont="1" applyFill="1" applyBorder="1" applyAlignment="1">
      <alignment horizontal="left" vertical="center" wrapText="1"/>
    </xf>
    <xf numFmtId="0" fontId="26" fillId="0" borderId="33" xfId="0" applyFont="1" applyBorder="1" applyAlignment="1">
      <alignment horizontal="center" vertical="center"/>
    </xf>
    <xf numFmtId="0" fontId="26" fillId="0" borderId="161" xfId="0" applyFont="1" applyBorder="1" applyAlignment="1">
      <alignment horizontal="left" vertical="center"/>
    </xf>
    <xf numFmtId="0" fontId="26" fillId="0" borderId="161" xfId="0" applyFont="1" applyBorder="1" applyAlignment="1">
      <alignment horizontal="center" vertical="center"/>
    </xf>
    <xf numFmtId="16" fontId="211" fillId="0" borderId="161" xfId="0" applyNumberFormat="1" applyFont="1" applyBorder="1" applyAlignment="1">
      <alignment horizontal="center" vertical="center"/>
    </xf>
    <xf numFmtId="0" fontId="211" fillId="0" borderId="97" xfId="0" applyFont="1" applyBorder="1" applyAlignment="1">
      <alignment horizontal="left" vertical="center"/>
    </xf>
    <xf numFmtId="0" fontId="211" fillId="0" borderId="97" xfId="0" applyFont="1" applyBorder="1" applyAlignment="1">
      <alignment horizontal="center" vertical="center"/>
    </xf>
    <xf numFmtId="16" fontId="246" fillId="3" borderId="97" xfId="0" applyNumberFormat="1" applyFont="1" applyFill="1" applyBorder="1" applyAlignment="1">
      <alignment horizontal="center" vertical="center" wrapText="1"/>
    </xf>
    <xf numFmtId="169" fontId="211" fillId="0" borderId="97" xfId="0" applyNumberFormat="1" applyFont="1" applyBorder="1" applyAlignment="1">
      <alignment horizontal="center"/>
    </xf>
    <xf numFmtId="16" fontId="211" fillId="0" borderId="97" xfId="0" applyNumberFormat="1" applyFont="1" applyBorder="1" applyAlignment="1">
      <alignment horizontal="center" vertical="center"/>
    </xf>
    <xf numFmtId="0" fontId="26" fillId="0" borderId="97" xfId="0" applyFont="1" applyBorder="1" applyAlignment="1">
      <alignment vertical="center" wrapText="1"/>
    </xf>
    <xf numFmtId="0" fontId="26" fillId="0" borderId="97" xfId="0" applyFont="1" applyBorder="1" applyAlignment="1">
      <alignment horizontal="center" vertical="center" wrapText="1"/>
    </xf>
    <xf numFmtId="16" fontId="26" fillId="0" borderId="97" xfId="0" applyNumberFormat="1" applyFont="1" applyBorder="1" applyAlignment="1">
      <alignment horizontal="center" vertical="center" wrapText="1"/>
    </xf>
    <xf numFmtId="0" fontId="264" fillId="0" borderId="97" xfId="0" applyFont="1" applyBorder="1" applyAlignment="1">
      <alignment vertical="center" wrapText="1"/>
    </xf>
    <xf numFmtId="0" fontId="264" fillId="0" borderId="97" xfId="0" applyFont="1" applyBorder="1" applyAlignment="1">
      <alignment horizontal="center" vertical="center" wrapText="1"/>
    </xf>
    <xf numFmtId="16" fontId="264" fillId="0" borderId="97" xfId="0" applyNumberFormat="1" applyFont="1" applyBorder="1" applyAlignment="1">
      <alignment horizontal="center" vertical="center" wrapText="1"/>
    </xf>
    <xf numFmtId="0" fontId="211" fillId="0" borderId="97" xfId="0" applyFont="1" applyBorder="1" applyAlignment="1">
      <alignment horizontal="left"/>
    </xf>
    <xf numFmtId="0" fontId="211" fillId="0" borderId="97" xfId="0" applyFont="1" applyBorder="1" applyAlignment="1">
      <alignment horizontal="center"/>
    </xf>
    <xf numFmtId="16" fontId="211" fillId="0" borderId="97" xfId="0" applyNumberFormat="1" applyFont="1" applyBorder="1" applyAlignment="1">
      <alignment horizontal="center"/>
    </xf>
    <xf numFmtId="0" fontId="264" fillId="0" borderId="126" xfId="0" applyFont="1" applyBorder="1" applyAlignment="1">
      <alignment vertical="center" wrapText="1"/>
    </xf>
    <xf numFmtId="0" fontId="264" fillId="0" borderId="156" xfId="0" applyFont="1" applyBorder="1" applyAlignment="1">
      <alignment horizontal="center" vertical="center" wrapText="1"/>
    </xf>
    <xf numFmtId="16" fontId="264" fillId="0" borderId="156" xfId="0" applyNumberFormat="1" applyFont="1" applyBorder="1" applyAlignment="1">
      <alignment horizontal="center" vertical="center" wrapText="1"/>
    </xf>
    <xf numFmtId="16" fontId="264" fillId="0" borderId="154" xfId="0" applyNumberFormat="1" applyFont="1" applyBorder="1" applyAlignment="1">
      <alignment horizontal="center" vertical="center" wrapText="1"/>
    </xf>
    <xf numFmtId="0" fontId="244" fillId="3" borderId="97" xfId="0" applyFont="1" applyFill="1" applyBorder="1" applyAlignment="1" applyProtection="1">
      <alignment horizontal="left"/>
    </xf>
    <xf numFmtId="0" fontId="246" fillId="3" borderId="97" xfId="0" quotePrefix="1" applyNumberFormat="1" applyFont="1" applyFill="1" applyBorder="1" applyAlignment="1">
      <alignment horizontal="center"/>
    </xf>
    <xf numFmtId="16" fontId="246" fillId="3" borderId="97" xfId="0" applyNumberFormat="1" applyFont="1" applyFill="1" applyBorder="1" applyAlignment="1">
      <alignment horizontal="center"/>
    </xf>
    <xf numFmtId="0" fontId="246" fillId="3" borderId="128" xfId="0" applyFont="1" applyFill="1" applyBorder="1" applyAlignment="1">
      <alignment horizontal="left"/>
    </xf>
    <xf numFmtId="0" fontId="246" fillId="3" borderId="127" xfId="0" applyFont="1" applyFill="1" applyBorder="1" applyAlignment="1">
      <alignment horizontal="left"/>
    </xf>
    <xf numFmtId="0" fontId="246" fillId="3" borderId="97" xfId="0" quotePrefix="1" applyFont="1" applyFill="1" applyBorder="1" applyAlignment="1">
      <alignment horizontal="center"/>
    </xf>
    <xf numFmtId="0" fontId="26" fillId="3" borderId="33" xfId="0" quotePrefix="1" applyNumberFormat="1" applyFont="1" applyFill="1" applyBorder="1" applyAlignment="1">
      <alignment horizontal="center"/>
    </xf>
    <xf numFmtId="0" fontId="211" fillId="3" borderId="33" xfId="0" applyFont="1" applyFill="1" applyBorder="1" applyAlignment="1">
      <alignment horizontal="left"/>
    </xf>
    <xf numFmtId="0" fontId="26" fillId="3" borderId="29" xfId="0" applyFont="1" applyFill="1" applyBorder="1" applyAlignment="1">
      <alignment horizontal="left" wrapText="1"/>
    </xf>
    <xf numFmtId="16" fontId="26" fillId="3" borderId="29" xfId="0" applyNumberFormat="1" applyFont="1" applyFill="1" applyBorder="1" applyAlignment="1">
      <alignment horizontal="center"/>
    </xf>
    <xf numFmtId="16" fontId="26" fillId="3" borderId="30" xfId="0" applyNumberFormat="1" applyFont="1" applyFill="1" applyBorder="1" applyAlignment="1">
      <alignment horizontal="center"/>
    </xf>
    <xf numFmtId="16" fontId="26" fillId="0" borderId="29" xfId="0" applyNumberFormat="1" applyFont="1" applyFill="1" applyBorder="1" applyAlignment="1">
      <alignment horizontal="center"/>
    </xf>
    <xf numFmtId="16" fontId="26" fillId="0" borderId="30" xfId="0" applyNumberFormat="1" applyFont="1" applyFill="1" applyBorder="1" applyAlignment="1">
      <alignment horizontal="center"/>
    </xf>
    <xf numFmtId="0" fontId="211" fillId="3" borderId="29" xfId="0" applyFont="1" applyFill="1" applyBorder="1" applyAlignment="1">
      <alignment horizontal="left"/>
    </xf>
    <xf numFmtId="0" fontId="211" fillId="3" borderId="30" xfId="0" applyFont="1" applyFill="1" applyBorder="1" applyAlignment="1">
      <alignment horizontal="left"/>
    </xf>
    <xf numFmtId="0" fontId="26" fillId="3" borderId="29" xfId="0" quotePrefix="1" applyNumberFormat="1" applyFont="1" applyFill="1" applyBorder="1" applyAlignment="1">
      <alignment horizontal="center"/>
    </xf>
    <xf numFmtId="0" fontId="26" fillId="3" borderId="30" xfId="0" quotePrefix="1" applyNumberFormat="1" applyFont="1" applyFill="1" applyBorder="1" applyAlignment="1">
      <alignment horizontal="center"/>
    </xf>
  </cellXfs>
  <cellStyles count="3634">
    <cellStyle name="_x0001_" xfId="7" xr:uid="{00000000-0005-0000-0000-000000000000}"/>
    <cellStyle name="?? [0.00]_List-dwg" xfId="8" xr:uid="{00000000-0005-0000-0000-000001000000}"/>
    <cellStyle name="???? [0.00]_List-dwg" xfId="9" xr:uid="{00000000-0005-0000-0000-000002000000}"/>
    <cellStyle name="????_List-dwg" xfId="10" xr:uid="{00000000-0005-0000-0000-000003000000}"/>
    <cellStyle name="??_kc-elec system check list" xfId="11" xr:uid="{00000000-0005-0000-0000-000004000000}"/>
    <cellStyle name="_ET_STYLE_NoName_00_" xfId="12" xr:uid="{00000000-0005-0000-0000-000005000000}"/>
    <cellStyle name="_KT (2)" xfId="13" xr:uid="{00000000-0005-0000-0000-000006000000}"/>
    <cellStyle name="_KT (2)_1" xfId="14" xr:uid="{00000000-0005-0000-0000-000007000000}"/>
    <cellStyle name="_KT (2)_2" xfId="15" xr:uid="{00000000-0005-0000-0000-000008000000}"/>
    <cellStyle name="_KT (2)_2 10" xfId="890" xr:uid="{00000000-0005-0000-0000-000009000000}"/>
    <cellStyle name="_KT (2)_2 11" xfId="920" xr:uid="{00000000-0005-0000-0000-00000A000000}"/>
    <cellStyle name="_KT (2)_2 12" xfId="949" xr:uid="{00000000-0005-0000-0000-00000B000000}"/>
    <cellStyle name="_KT (2)_2 2" xfId="16" xr:uid="{00000000-0005-0000-0000-00000C000000}"/>
    <cellStyle name="_KT (2)_2 2 10" xfId="950" xr:uid="{00000000-0005-0000-0000-00000D000000}"/>
    <cellStyle name="_KT (2)_2 2 2" xfId="632" xr:uid="{00000000-0005-0000-0000-00000E000000}"/>
    <cellStyle name="_KT (2)_2 2 3" xfId="692" xr:uid="{00000000-0005-0000-0000-00000F000000}"/>
    <cellStyle name="_KT (2)_2 2 4" xfId="747" xr:uid="{00000000-0005-0000-0000-000010000000}"/>
    <cellStyle name="_KT (2)_2 2 5" xfId="779" xr:uid="{00000000-0005-0000-0000-000011000000}"/>
    <cellStyle name="_KT (2)_2 2 6" xfId="824" xr:uid="{00000000-0005-0000-0000-000012000000}"/>
    <cellStyle name="_KT (2)_2 2 7" xfId="860" xr:uid="{00000000-0005-0000-0000-000013000000}"/>
    <cellStyle name="_KT (2)_2 2 8" xfId="891" xr:uid="{00000000-0005-0000-0000-000014000000}"/>
    <cellStyle name="_KT (2)_2 2 9" xfId="921" xr:uid="{00000000-0005-0000-0000-000015000000}"/>
    <cellStyle name="_KT (2)_2 3" xfId="17" xr:uid="{00000000-0005-0000-0000-000016000000}"/>
    <cellStyle name="_KT (2)_2 3 10" xfId="951" xr:uid="{00000000-0005-0000-0000-000017000000}"/>
    <cellStyle name="_KT (2)_2 3 2" xfId="633" xr:uid="{00000000-0005-0000-0000-000018000000}"/>
    <cellStyle name="_KT (2)_2 3 3" xfId="693" xr:uid="{00000000-0005-0000-0000-000019000000}"/>
    <cellStyle name="_KT (2)_2 3 4" xfId="748" xr:uid="{00000000-0005-0000-0000-00001A000000}"/>
    <cellStyle name="_KT (2)_2 3 5" xfId="780" xr:uid="{00000000-0005-0000-0000-00001B000000}"/>
    <cellStyle name="_KT (2)_2 3 6" xfId="825" xr:uid="{00000000-0005-0000-0000-00001C000000}"/>
    <cellStyle name="_KT (2)_2 3 7" xfId="861" xr:uid="{00000000-0005-0000-0000-00001D000000}"/>
    <cellStyle name="_KT (2)_2 3 8" xfId="892" xr:uid="{00000000-0005-0000-0000-00001E000000}"/>
    <cellStyle name="_KT (2)_2 3 9" xfId="922" xr:uid="{00000000-0005-0000-0000-00001F000000}"/>
    <cellStyle name="_KT (2)_2 4" xfId="631" xr:uid="{00000000-0005-0000-0000-000020000000}"/>
    <cellStyle name="_KT (2)_2 5" xfId="691" xr:uid="{00000000-0005-0000-0000-000021000000}"/>
    <cellStyle name="_KT (2)_2 6" xfId="746" xr:uid="{00000000-0005-0000-0000-000022000000}"/>
    <cellStyle name="_KT (2)_2 7" xfId="778" xr:uid="{00000000-0005-0000-0000-000023000000}"/>
    <cellStyle name="_KT (2)_2 8" xfId="823" xr:uid="{00000000-0005-0000-0000-000024000000}"/>
    <cellStyle name="_KT (2)_2 9" xfId="859" xr:uid="{00000000-0005-0000-0000-000025000000}"/>
    <cellStyle name="_KT (2)_2_TG-TH" xfId="18" xr:uid="{00000000-0005-0000-0000-000026000000}"/>
    <cellStyle name="_KT (2)_3" xfId="19" xr:uid="{00000000-0005-0000-0000-000027000000}"/>
    <cellStyle name="_KT (2)_3 10" xfId="893" xr:uid="{00000000-0005-0000-0000-000028000000}"/>
    <cellStyle name="_KT (2)_3 11" xfId="923" xr:uid="{00000000-0005-0000-0000-000029000000}"/>
    <cellStyle name="_KT (2)_3 12" xfId="952" xr:uid="{00000000-0005-0000-0000-00002A000000}"/>
    <cellStyle name="_KT (2)_3 2" xfId="20" xr:uid="{00000000-0005-0000-0000-00002B000000}"/>
    <cellStyle name="_KT (2)_3 2 10" xfId="953" xr:uid="{00000000-0005-0000-0000-00002C000000}"/>
    <cellStyle name="_KT (2)_3 2 2" xfId="635" xr:uid="{00000000-0005-0000-0000-00002D000000}"/>
    <cellStyle name="_KT (2)_3 2 3" xfId="695" xr:uid="{00000000-0005-0000-0000-00002E000000}"/>
    <cellStyle name="_KT (2)_3 2 4" xfId="750" xr:uid="{00000000-0005-0000-0000-00002F000000}"/>
    <cellStyle name="_KT (2)_3 2 5" xfId="782" xr:uid="{00000000-0005-0000-0000-000030000000}"/>
    <cellStyle name="_KT (2)_3 2 6" xfId="827" xr:uid="{00000000-0005-0000-0000-000031000000}"/>
    <cellStyle name="_KT (2)_3 2 7" xfId="863" xr:uid="{00000000-0005-0000-0000-000032000000}"/>
    <cellStyle name="_KT (2)_3 2 8" xfId="894" xr:uid="{00000000-0005-0000-0000-000033000000}"/>
    <cellStyle name="_KT (2)_3 2 9" xfId="924" xr:uid="{00000000-0005-0000-0000-000034000000}"/>
    <cellStyle name="_KT (2)_3 3" xfId="21" xr:uid="{00000000-0005-0000-0000-000035000000}"/>
    <cellStyle name="_KT (2)_3 3 10" xfId="954" xr:uid="{00000000-0005-0000-0000-000036000000}"/>
    <cellStyle name="_KT (2)_3 3 2" xfId="636" xr:uid="{00000000-0005-0000-0000-000037000000}"/>
    <cellStyle name="_KT (2)_3 3 3" xfId="696" xr:uid="{00000000-0005-0000-0000-000038000000}"/>
    <cellStyle name="_KT (2)_3 3 4" xfId="751" xr:uid="{00000000-0005-0000-0000-000039000000}"/>
    <cellStyle name="_KT (2)_3 3 5" xfId="783" xr:uid="{00000000-0005-0000-0000-00003A000000}"/>
    <cellStyle name="_KT (2)_3 3 6" xfId="828" xr:uid="{00000000-0005-0000-0000-00003B000000}"/>
    <cellStyle name="_KT (2)_3 3 7" xfId="864" xr:uid="{00000000-0005-0000-0000-00003C000000}"/>
    <cellStyle name="_KT (2)_3 3 8" xfId="895" xr:uid="{00000000-0005-0000-0000-00003D000000}"/>
    <cellStyle name="_KT (2)_3 3 9" xfId="925" xr:uid="{00000000-0005-0000-0000-00003E000000}"/>
    <cellStyle name="_KT (2)_3 4" xfId="634" xr:uid="{00000000-0005-0000-0000-00003F000000}"/>
    <cellStyle name="_KT (2)_3 5" xfId="694" xr:uid="{00000000-0005-0000-0000-000040000000}"/>
    <cellStyle name="_KT (2)_3 6" xfId="749" xr:uid="{00000000-0005-0000-0000-000041000000}"/>
    <cellStyle name="_KT (2)_3 7" xfId="781" xr:uid="{00000000-0005-0000-0000-000042000000}"/>
    <cellStyle name="_KT (2)_3 8" xfId="826" xr:uid="{00000000-0005-0000-0000-000043000000}"/>
    <cellStyle name="_KT (2)_3 9" xfId="862" xr:uid="{00000000-0005-0000-0000-000044000000}"/>
    <cellStyle name="_KT (2)_3_TG-TH" xfId="22" xr:uid="{00000000-0005-0000-0000-000045000000}"/>
    <cellStyle name="_KT (2)_4" xfId="23" xr:uid="{00000000-0005-0000-0000-000046000000}"/>
    <cellStyle name="_KT (2)_4_TG-TH" xfId="24" xr:uid="{00000000-0005-0000-0000-000047000000}"/>
    <cellStyle name="_KT (2)_4_TG-TH 10" xfId="896" xr:uid="{00000000-0005-0000-0000-000048000000}"/>
    <cellStyle name="_KT (2)_4_TG-TH 11" xfId="926" xr:uid="{00000000-0005-0000-0000-000049000000}"/>
    <cellStyle name="_KT (2)_4_TG-TH 12" xfId="955" xr:uid="{00000000-0005-0000-0000-00004A000000}"/>
    <cellStyle name="_KT (2)_4_TG-TH 2" xfId="25" xr:uid="{00000000-0005-0000-0000-00004B000000}"/>
    <cellStyle name="_KT (2)_4_TG-TH 2 10" xfId="956" xr:uid="{00000000-0005-0000-0000-00004C000000}"/>
    <cellStyle name="_KT (2)_4_TG-TH 2 2" xfId="638" xr:uid="{00000000-0005-0000-0000-00004D000000}"/>
    <cellStyle name="_KT (2)_4_TG-TH 2 3" xfId="698" xr:uid="{00000000-0005-0000-0000-00004E000000}"/>
    <cellStyle name="_KT (2)_4_TG-TH 2 4" xfId="753" xr:uid="{00000000-0005-0000-0000-00004F000000}"/>
    <cellStyle name="_KT (2)_4_TG-TH 2 5" xfId="785" xr:uid="{00000000-0005-0000-0000-000050000000}"/>
    <cellStyle name="_KT (2)_4_TG-TH 2 6" xfId="830" xr:uid="{00000000-0005-0000-0000-000051000000}"/>
    <cellStyle name="_KT (2)_4_TG-TH 2 7" xfId="866" xr:uid="{00000000-0005-0000-0000-000052000000}"/>
    <cellStyle name="_KT (2)_4_TG-TH 2 8" xfId="897" xr:uid="{00000000-0005-0000-0000-000053000000}"/>
    <cellStyle name="_KT (2)_4_TG-TH 2 9" xfId="927" xr:uid="{00000000-0005-0000-0000-000054000000}"/>
    <cellStyle name="_KT (2)_4_TG-TH 3" xfId="26" xr:uid="{00000000-0005-0000-0000-000055000000}"/>
    <cellStyle name="_KT (2)_4_TG-TH 3 10" xfId="957" xr:uid="{00000000-0005-0000-0000-000056000000}"/>
    <cellStyle name="_KT (2)_4_TG-TH 3 2" xfId="639" xr:uid="{00000000-0005-0000-0000-000057000000}"/>
    <cellStyle name="_KT (2)_4_TG-TH 3 3" xfId="699" xr:uid="{00000000-0005-0000-0000-000058000000}"/>
    <cellStyle name="_KT (2)_4_TG-TH 3 4" xfId="754" xr:uid="{00000000-0005-0000-0000-000059000000}"/>
    <cellStyle name="_KT (2)_4_TG-TH 3 5" xfId="786" xr:uid="{00000000-0005-0000-0000-00005A000000}"/>
    <cellStyle name="_KT (2)_4_TG-TH 3 6" xfId="831" xr:uid="{00000000-0005-0000-0000-00005B000000}"/>
    <cellStyle name="_KT (2)_4_TG-TH 3 7" xfId="867" xr:uid="{00000000-0005-0000-0000-00005C000000}"/>
    <cellStyle name="_KT (2)_4_TG-TH 3 8" xfId="898" xr:uid="{00000000-0005-0000-0000-00005D000000}"/>
    <cellStyle name="_KT (2)_4_TG-TH 3 9" xfId="928" xr:uid="{00000000-0005-0000-0000-00005E000000}"/>
    <cellStyle name="_KT (2)_4_TG-TH 4" xfId="637" xr:uid="{00000000-0005-0000-0000-00005F000000}"/>
    <cellStyle name="_KT (2)_4_TG-TH 5" xfId="697" xr:uid="{00000000-0005-0000-0000-000060000000}"/>
    <cellStyle name="_KT (2)_4_TG-TH 6" xfId="752" xr:uid="{00000000-0005-0000-0000-000061000000}"/>
    <cellStyle name="_KT (2)_4_TG-TH 7" xfId="784" xr:uid="{00000000-0005-0000-0000-000062000000}"/>
    <cellStyle name="_KT (2)_4_TG-TH 8" xfId="829" xr:uid="{00000000-0005-0000-0000-000063000000}"/>
    <cellStyle name="_KT (2)_4_TG-TH 9" xfId="865" xr:uid="{00000000-0005-0000-0000-000064000000}"/>
    <cellStyle name="_KT (2)_5" xfId="27" xr:uid="{00000000-0005-0000-0000-000065000000}"/>
    <cellStyle name="_KT (2)_TG-TH" xfId="28" xr:uid="{00000000-0005-0000-0000-000066000000}"/>
    <cellStyle name="_KT (2)_TG-TH 10" xfId="899" xr:uid="{00000000-0005-0000-0000-000067000000}"/>
    <cellStyle name="_KT (2)_TG-TH 11" xfId="929" xr:uid="{00000000-0005-0000-0000-000068000000}"/>
    <cellStyle name="_KT (2)_TG-TH 12" xfId="958" xr:uid="{00000000-0005-0000-0000-000069000000}"/>
    <cellStyle name="_KT (2)_TG-TH 2" xfId="29" xr:uid="{00000000-0005-0000-0000-00006A000000}"/>
    <cellStyle name="_KT (2)_TG-TH 2 10" xfId="959" xr:uid="{00000000-0005-0000-0000-00006B000000}"/>
    <cellStyle name="_KT (2)_TG-TH 2 2" xfId="641" xr:uid="{00000000-0005-0000-0000-00006C000000}"/>
    <cellStyle name="_KT (2)_TG-TH 2 3" xfId="701" xr:uid="{00000000-0005-0000-0000-00006D000000}"/>
    <cellStyle name="_KT (2)_TG-TH 2 4" xfId="756" xr:uid="{00000000-0005-0000-0000-00006E000000}"/>
    <cellStyle name="_KT (2)_TG-TH 2 5" xfId="788" xr:uid="{00000000-0005-0000-0000-00006F000000}"/>
    <cellStyle name="_KT (2)_TG-TH 2 6" xfId="833" xr:uid="{00000000-0005-0000-0000-000070000000}"/>
    <cellStyle name="_KT (2)_TG-TH 2 7" xfId="869" xr:uid="{00000000-0005-0000-0000-000071000000}"/>
    <cellStyle name="_KT (2)_TG-TH 2 8" xfId="900" xr:uid="{00000000-0005-0000-0000-000072000000}"/>
    <cellStyle name="_KT (2)_TG-TH 2 9" xfId="930" xr:uid="{00000000-0005-0000-0000-000073000000}"/>
    <cellStyle name="_KT (2)_TG-TH 3" xfId="30" xr:uid="{00000000-0005-0000-0000-000074000000}"/>
    <cellStyle name="_KT (2)_TG-TH 3 10" xfId="960" xr:uid="{00000000-0005-0000-0000-000075000000}"/>
    <cellStyle name="_KT (2)_TG-TH 3 2" xfId="642" xr:uid="{00000000-0005-0000-0000-000076000000}"/>
    <cellStyle name="_KT (2)_TG-TH 3 3" xfId="702" xr:uid="{00000000-0005-0000-0000-000077000000}"/>
    <cellStyle name="_KT (2)_TG-TH 3 4" xfId="757" xr:uid="{00000000-0005-0000-0000-000078000000}"/>
    <cellStyle name="_KT (2)_TG-TH 3 5" xfId="789" xr:uid="{00000000-0005-0000-0000-000079000000}"/>
    <cellStyle name="_KT (2)_TG-TH 3 6" xfId="834" xr:uid="{00000000-0005-0000-0000-00007A000000}"/>
    <cellStyle name="_KT (2)_TG-TH 3 7" xfId="870" xr:uid="{00000000-0005-0000-0000-00007B000000}"/>
    <cellStyle name="_KT (2)_TG-TH 3 8" xfId="901" xr:uid="{00000000-0005-0000-0000-00007C000000}"/>
    <cellStyle name="_KT (2)_TG-TH 3 9" xfId="931" xr:uid="{00000000-0005-0000-0000-00007D000000}"/>
    <cellStyle name="_KT (2)_TG-TH 4" xfId="640" xr:uid="{00000000-0005-0000-0000-00007E000000}"/>
    <cellStyle name="_KT (2)_TG-TH 5" xfId="700" xr:uid="{00000000-0005-0000-0000-00007F000000}"/>
    <cellStyle name="_KT (2)_TG-TH 6" xfId="755" xr:uid="{00000000-0005-0000-0000-000080000000}"/>
    <cellStyle name="_KT (2)_TG-TH 7" xfId="787" xr:uid="{00000000-0005-0000-0000-000081000000}"/>
    <cellStyle name="_KT (2)_TG-TH 8" xfId="832" xr:uid="{00000000-0005-0000-0000-000082000000}"/>
    <cellStyle name="_KT (2)_TG-TH 9" xfId="868" xr:uid="{00000000-0005-0000-0000-000083000000}"/>
    <cellStyle name="_KT_TG" xfId="31" xr:uid="{00000000-0005-0000-0000-000084000000}"/>
    <cellStyle name="_KT_TG 10" xfId="902" xr:uid="{00000000-0005-0000-0000-000085000000}"/>
    <cellStyle name="_KT_TG 11" xfId="932" xr:uid="{00000000-0005-0000-0000-000086000000}"/>
    <cellStyle name="_KT_TG 12" xfId="961" xr:uid="{00000000-0005-0000-0000-000087000000}"/>
    <cellStyle name="_KT_TG 2" xfId="32" xr:uid="{00000000-0005-0000-0000-000088000000}"/>
    <cellStyle name="_KT_TG 2 10" xfId="962" xr:uid="{00000000-0005-0000-0000-000089000000}"/>
    <cellStyle name="_KT_TG 2 2" xfId="644" xr:uid="{00000000-0005-0000-0000-00008A000000}"/>
    <cellStyle name="_KT_TG 2 3" xfId="704" xr:uid="{00000000-0005-0000-0000-00008B000000}"/>
    <cellStyle name="_KT_TG 2 4" xfId="759" xr:uid="{00000000-0005-0000-0000-00008C000000}"/>
    <cellStyle name="_KT_TG 2 5" xfId="791" xr:uid="{00000000-0005-0000-0000-00008D000000}"/>
    <cellStyle name="_KT_TG 2 6" xfId="836" xr:uid="{00000000-0005-0000-0000-00008E000000}"/>
    <cellStyle name="_KT_TG 2 7" xfId="872" xr:uid="{00000000-0005-0000-0000-00008F000000}"/>
    <cellStyle name="_KT_TG 2 8" xfId="903" xr:uid="{00000000-0005-0000-0000-000090000000}"/>
    <cellStyle name="_KT_TG 2 9" xfId="933" xr:uid="{00000000-0005-0000-0000-000091000000}"/>
    <cellStyle name="_KT_TG 3" xfId="33" xr:uid="{00000000-0005-0000-0000-000092000000}"/>
    <cellStyle name="_KT_TG 3 10" xfId="963" xr:uid="{00000000-0005-0000-0000-000093000000}"/>
    <cellStyle name="_KT_TG 3 2" xfId="645" xr:uid="{00000000-0005-0000-0000-000094000000}"/>
    <cellStyle name="_KT_TG 3 3" xfId="705" xr:uid="{00000000-0005-0000-0000-000095000000}"/>
    <cellStyle name="_KT_TG 3 4" xfId="760" xr:uid="{00000000-0005-0000-0000-000096000000}"/>
    <cellStyle name="_KT_TG 3 5" xfId="792" xr:uid="{00000000-0005-0000-0000-000097000000}"/>
    <cellStyle name="_KT_TG 3 6" xfId="837" xr:uid="{00000000-0005-0000-0000-000098000000}"/>
    <cellStyle name="_KT_TG 3 7" xfId="873" xr:uid="{00000000-0005-0000-0000-000099000000}"/>
    <cellStyle name="_KT_TG 3 8" xfId="904" xr:uid="{00000000-0005-0000-0000-00009A000000}"/>
    <cellStyle name="_KT_TG 3 9" xfId="934" xr:uid="{00000000-0005-0000-0000-00009B000000}"/>
    <cellStyle name="_KT_TG 4" xfId="643" xr:uid="{00000000-0005-0000-0000-00009C000000}"/>
    <cellStyle name="_KT_TG 5" xfId="703" xr:uid="{00000000-0005-0000-0000-00009D000000}"/>
    <cellStyle name="_KT_TG 6" xfId="758" xr:uid="{00000000-0005-0000-0000-00009E000000}"/>
    <cellStyle name="_KT_TG 7" xfId="790" xr:uid="{00000000-0005-0000-0000-00009F000000}"/>
    <cellStyle name="_KT_TG 8" xfId="835" xr:uid="{00000000-0005-0000-0000-0000A0000000}"/>
    <cellStyle name="_KT_TG 9" xfId="871" xr:uid="{00000000-0005-0000-0000-0000A1000000}"/>
    <cellStyle name="_KT_TG_1" xfId="34" xr:uid="{00000000-0005-0000-0000-0000A2000000}"/>
    <cellStyle name="_KT_TG_2" xfId="35" xr:uid="{00000000-0005-0000-0000-0000A3000000}"/>
    <cellStyle name="_KT_TG_3" xfId="36" xr:uid="{00000000-0005-0000-0000-0000A4000000}"/>
    <cellStyle name="_KT_TG_3 10" xfId="905" xr:uid="{00000000-0005-0000-0000-0000A5000000}"/>
    <cellStyle name="_KT_TG_3 11" xfId="935" xr:uid="{00000000-0005-0000-0000-0000A6000000}"/>
    <cellStyle name="_KT_TG_3 12" xfId="964" xr:uid="{00000000-0005-0000-0000-0000A7000000}"/>
    <cellStyle name="_KT_TG_3 2" xfId="37" xr:uid="{00000000-0005-0000-0000-0000A8000000}"/>
    <cellStyle name="_KT_TG_3 2 10" xfId="965" xr:uid="{00000000-0005-0000-0000-0000A9000000}"/>
    <cellStyle name="_KT_TG_3 2 2" xfId="647" xr:uid="{00000000-0005-0000-0000-0000AA000000}"/>
    <cellStyle name="_KT_TG_3 2 3" xfId="707" xr:uid="{00000000-0005-0000-0000-0000AB000000}"/>
    <cellStyle name="_KT_TG_3 2 4" xfId="762" xr:uid="{00000000-0005-0000-0000-0000AC000000}"/>
    <cellStyle name="_KT_TG_3 2 5" xfId="794" xr:uid="{00000000-0005-0000-0000-0000AD000000}"/>
    <cellStyle name="_KT_TG_3 2 6" xfId="839" xr:uid="{00000000-0005-0000-0000-0000AE000000}"/>
    <cellStyle name="_KT_TG_3 2 7" xfId="875" xr:uid="{00000000-0005-0000-0000-0000AF000000}"/>
    <cellStyle name="_KT_TG_3 2 8" xfId="906" xr:uid="{00000000-0005-0000-0000-0000B0000000}"/>
    <cellStyle name="_KT_TG_3 2 9" xfId="936" xr:uid="{00000000-0005-0000-0000-0000B1000000}"/>
    <cellStyle name="_KT_TG_3 3" xfId="38" xr:uid="{00000000-0005-0000-0000-0000B2000000}"/>
    <cellStyle name="_KT_TG_3 3 10" xfId="966" xr:uid="{00000000-0005-0000-0000-0000B3000000}"/>
    <cellStyle name="_KT_TG_3 3 2" xfId="648" xr:uid="{00000000-0005-0000-0000-0000B4000000}"/>
    <cellStyle name="_KT_TG_3 3 3" xfId="708" xr:uid="{00000000-0005-0000-0000-0000B5000000}"/>
    <cellStyle name="_KT_TG_3 3 4" xfId="763" xr:uid="{00000000-0005-0000-0000-0000B6000000}"/>
    <cellStyle name="_KT_TG_3 3 5" xfId="795" xr:uid="{00000000-0005-0000-0000-0000B7000000}"/>
    <cellStyle name="_KT_TG_3 3 6" xfId="840" xr:uid="{00000000-0005-0000-0000-0000B8000000}"/>
    <cellStyle name="_KT_TG_3 3 7" xfId="876" xr:uid="{00000000-0005-0000-0000-0000B9000000}"/>
    <cellStyle name="_KT_TG_3 3 8" xfId="907" xr:uid="{00000000-0005-0000-0000-0000BA000000}"/>
    <cellStyle name="_KT_TG_3 3 9" xfId="937" xr:uid="{00000000-0005-0000-0000-0000BB000000}"/>
    <cellStyle name="_KT_TG_3 4" xfId="646" xr:uid="{00000000-0005-0000-0000-0000BC000000}"/>
    <cellStyle name="_KT_TG_3 5" xfId="706" xr:uid="{00000000-0005-0000-0000-0000BD000000}"/>
    <cellStyle name="_KT_TG_3 6" xfId="761" xr:uid="{00000000-0005-0000-0000-0000BE000000}"/>
    <cellStyle name="_KT_TG_3 7" xfId="793" xr:uid="{00000000-0005-0000-0000-0000BF000000}"/>
    <cellStyle name="_KT_TG_3 8" xfId="838" xr:uid="{00000000-0005-0000-0000-0000C0000000}"/>
    <cellStyle name="_KT_TG_3 9" xfId="874" xr:uid="{00000000-0005-0000-0000-0000C1000000}"/>
    <cellStyle name="_KT_TG_4" xfId="39" xr:uid="{00000000-0005-0000-0000-0000C2000000}"/>
    <cellStyle name="_rcl full" xfId="40" xr:uid="{00000000-0005-0000-0000-0000C3000000}"/>
    <cellStyle name="_TG-TH" xfId="41" xr:uid="{00000000-0005-0000-0000-0000C4000000}"/>
    <cellStyle name="_TG-TH 10" xfId="908" xr:uid="{00000000-0005-0000-0000-0000C5000000}"/>
    <cellStyle name="_TG-TH 11" xfId="938" xr:uid="{00000000-0005-0000-0000-0000C6000000}"/>
    <cellStyle name="_TG-TH 12" xfId="967" xr:uid="{00000000-0005-0000-0000-0000C7000000}"/>
    <cellStyle name="_TG-TH 2" xfId="42" xr:uid="{00000000-0005-0000-0000-0000C8000000}"/>
    <cellStyle name="_TG-TH 2 10" xfId="968" xr:uid="{00000000-0005-0000-0000-0000C9000000}"/>
    <cellStyle name="_TG-TH 2 2" xfId="650" xr:uid="{00000000-0005-0000-0000-0000CA000000}"/>
    <cellStyle name="_TG-TH 2 3" xfId="710" xr:uid="{00000000-0005-0000-0000-0000CB000000}"/>
    <cellStyle name="_TG-TH 2 4" xfId="765" xr:uid="{00000000-0005-0000-0000-0000CC000000}"/>
    <cellStyle name="_TG-TH 2 5" xfId="797" xr:uid="{00000000-0005-0000-0000-0000CD000000}"/>
    <cellStyle name="_TG-TH 2 6" xfId="842" xr:uid="{00000000-0005-0000-0000-0000CE000000}"/>
    <cellStyle name="_TG-TH 2 7" xfId="878" xr:uid="{00000000-0005-0000-0000-0000CF000000}"/>
    <cellStyle name="_TG-TH 2 8" xfId="909" xr:uid="{00000000-0005-0000-0000-0000D0000000}"/>
    <cellStyle name="_TG-TH 2 9" xfId="939" xr:uid="{00000000-0005-0000-0000-0000D1000000}"/>
    <cellStyle name="_TG-TH 3" xfId="43" xr:uid="{00000000-0005-0000-0000-0000D2000000}"/>
    <cellStyle name="_TG-TH 3 10" xfId="969" xr:uid="{00000000-0005-0000-0000-0000D3000000}"/>
    <cellStyle name="_TG-TH 3 2" xfId="651" xr:uid="{00000000-0005-0000-0000-0000D4000000}"/>
    <cellStyle name="_TG-TH 3 3" xfId="711" xr:uid="{00000000-0005-0000-0000-0000D5000000}"/>
    <cellStyle name="_TG-TH 3 4" xfId="766" xr:uid="{00000000-0005-0000-0000-0000D6000000}"/>
    <cellStyle name="_TG-TH 3 5" xfId="798" xr:uid="{00000000-0005-0000-0000-0000D7000000}"/>
    <cellStyle name="_TG-TH 3 6" xfId="843" xr:uid="{00000000-0005-0000-0000-0000D8000000}"/>
    <cellStyle name="_TG-TH 3 7" xfId="879" xr:uid="{00000000-0005-0000-0000-0000D9000000}"/>
    <cellStyle name="_TG-TH 3 8" xfId="910" xr:uid="{00000000-0005-0000-0000-0000DA000000}"/>
    <cellStyle name="_TG-TH 3 9" xfId="940" xr:uid="{00000000-0005-0000-0000-0000DB000000}"/>
    <cellStyle name="_TG-TH 4" xfId="649" xr:uid="{00000000-0005-0000-0000-0000DC000000}"/>
    <cellStyle name="_TG-TH 5" xfId="709" xr:uid="{00000000-0005-0000-0000-0000DD000000}"/>
    <cellStyle name="_TG-TH 6" xfId="764" xr:uid="{00000000-0005-0000-0000-0000DE000000}"/>
    <cellStyle name="_TG-TH 7" xfId="796" xr:uid="{00000000-0005-0000-0000-0000DF000000}"/>
    <cellStyle name="_TG-TH 8" xfId="841" xr:uid="{00000000-0005-0000-0000-0000E0000000}"/>
    <cellStyle name="_TG-TH 9" xfId="877" xr:uid="{00000000-0005-0000-0000-0000E1000000}"/>
    <cellStyle name="_TG-TH_1" xfId="44" xr:uid="{00000000-0005-0000-0000-0000E2000000}"/>
    <cellStyle name="_TG-TH_2" xfId="45" xr:uid="{00000000-0005-0000-0000-0000E3000000}"/>
    <cellStyle name="_TG-TH_3" xfId="46" xr:uid="{00000000-0005-0000-0000-0000E4000000}"/>
    <cellStyle name="_TG-TH_4" xfId="47" xr:uid="{00000000-0005-0000-0000-0000E5000000}"/>
    <cellStyle name="_TG-TH_4 10" xfId="911" xr:uid="{00000000-0005-0000-0000-0000E6000000}"/>
    <cellStyle name="_TG-TH_4 11" xfId="941" xr:uid="{00000000-0005-0000-0000-0000E7000000}"/>
    <cellStyle name="_TG-TH_4 12" xfId="970" xr:uid="{00000000-0005-0000-0000-0000E8000000}"/>
    <cellStyle name="_TG-TH_4 2" xfId="48" xr:uid="{00000000-0005-0000-0000-0000E9000000}"/>
    <cellStyle name="_TG-TH_4 2 10" xfId="971" xr:uid="{00000000-0005-0000-0000-0000EA000000}"/>
    <cellStyle name="_TG-TH_4 2 2" xfId="653" xr:uid="{00000000-0005-0000-0000-0000EB000000}"/>
    <cellStyle name="_TG-TH_4 2 3" xfId="713" xr:uid="{00000000-0005-0000-0000-0000EC000000}"/>
    <cellStyle name="_TG-TH_4 2 4" xfId="768" xr:uid="{00000000-0005-0000-0000-0000ED000000}"/>
    <cellStyle name="_TG-TH_4 2 5" xfId="800" xr:uid="{00000000-0005-0000-0000-0000EE000000}"/>
    <cellStyle name="_TG-TH_4 2 6" xfId="845" xr:uid="{00000000-0005-0000-0000-0000EF000000}"/>
    <cellStyle name="_TG-TH_4 2 7" xfId="881" xr:uid="{00000000-0005-0000-0000-0000F0000000}"/>
    <cellStyle name="_TG-TH_4 2 8" xfId="912" xr:uid="{00000000-0005-0000-0000-0000F1000000}"/>
    <cellStyle name="_TG-TH_4 2 9" xfId="942" xr:uid="{00000000-0005-0000-0000-0000F2000000}"/>
    <cellStyle name="_TG-TH_4 3" xfId="49" xr:uid="{00000000-0005-0000-0000-0000F3000000}"/>
    <cellStyle name="_TG-TH_4 3 10" xfId="972" xr:uid="{00000000-0005-0000-0000-0000F4000000}"/>
    <cellStyle name="_TG-TH_4 3 2" xfId="654" xr:uid="{00000000-0005-0000-0000-0000F5000000}"/>
    <cellStyle name="_TG-TH_4 3 3" xfId="714" xr:uid="{00000000-0005-0000-0000-0000F6000000}"/>
    <cellStyle name="_TG-TH_4 3 4" xfId="769" xr:uid="{00000000-0005-0000-0000-0000F7000000}"/>
    <cellStyle name="_TG-TH_4 3 5" xfId="801" xr:uid="{00000000-0005-0000-0000-0000F8000000}"/>
    <cellStyle name="_TG-TH_4 3 6" xfId="846" xr:uid="{00000000-0005-0000-0000-0000F9000000}"/>
    <cellStyle name="_TG-TH_4 3 7" xfId="882" xr:uid="{00000000-0005-0000-0000-0000FA000000}"/>
    <cellStyle name="_TG-TH_4 3 8" xfId="913" xr:uid="{00000000-0005-0000-0000-0000FB000000}"/>
    <cellStyle name="_TG-TH_4 3 9" xfId="943" xr:uid="{00000000-0005-0000-0000-0000FC000000}"/>
    <cellStyle name="_TG-TH_4 4" xfId="652" xr:uid="{00000000-0005-0000-0000-0000FD000000}"/>
    <cellStyle name="_TG-TH_4 5" xfId="712" xr:uid="{00000000-0005-0000-0000-0000FE000000}"/>
    <cellStyle name="_TG-TH_4 6" xfId="767" xr:uid="{00000000-0005-0000-0000-0000FF000000}"/>
    <cellStyle name="_TG-TH_4 7" xfId="799" xr:uid="{00000000-0005-0000-0000-000000010000}"/>
    <cellStyle name="_TG-TH_4 8" xfId="844" xr:uid="{00000000-0005-0000-0000-000001010000}"/>
    <cellStyle name="_TG-TH_4 9" xfId="880" xr:uid="{00000000-0005-0000-0000-000002010000}"/>
    <cellStyle name="¹éºÐÀ²_±âÅ¸" xfId="50" xr:uid="{00000000-0005-0000-0000-000003010000}"/>
    <cellStyle name="20% - Accent1 2" xfId="51" xr:uid="{00000000-0005-0000-0000-000004010000}"/>
    <cellStyle name="20% - Accent1 2 2" xfId="52" xr:uid="{00000000-0005-0000-0000-000005010000}"/>
    <cellStyle name="20% - Accent1 2 2 2" xfId="2250" xr:uid="{00000000-0005-0000-0000-000006010000}"/>
    <cellStyle name="20% - Accent1 2 3" xfId="2251" xr:uid="{00000000-0005-0000-0000-000007010000}"/>
    <cellStyle name="20% - Accent1 2 4" xfId="2252" xr:uid="{00000000-0005-0000-0000-000008010000}"/>
    <cellStyle name="20% - Accent1 3" xfId="53" xr:uid="{00000000-0005-0000-0000-000009010000}"/>
    <cellStyle name="20% - Accent1 3 2" xfId="2253" xr:uid="{00000000-0005-0000-0000-00000A010000}"/>
    <cellStyle name="20% - Accent1 4" xfId="54" xr:uid="{00000000-0005-0000-0000-00000B010000}"/>
    <cellStyle name="20% - Accent1 4 2" xfId="2254" xr:uid="{00000000-0005-0000-0000-00000C010000}"/>
    <cellStyle name="20% - Accent1 5" xfId="55" xr:uid="{00000000-0005-0000-0000-00000D010000}"/>
    <cellStyle name="20% - Accent1 5 2" xfId="2255" xr:uid="{00000000-0005-0000-0000-00000E010000}"/>
    <cellStyle name="20% - Accent1 6" xfId="56" xr:uid="{00000000-0005-0000-0000-00000F010000}"/>
    <cellStyle name="20% - Accent1 6 10" xfId="1945" xr:uid="{00000000-0005-0000-0000-000010010000}"/>
    <cellStyle name="20% - Accent1 6 11" xfId="2045" xr:uid="{00000000-0005-0000-0000-000011010000}"/>
    <cellStyle name="20% - Accent1 6 12" xfId="2172" xr:uid="{00000000-0005-0000-0000-000012010000}"/>
    <cellStyle name="20% - Accent1 6 13" xfId="2256" xr:uid="{00000000-0005-0000-0000-000013010000}"/>
    <cellStyle name="20% - Accent1 6 14" xfId="3178" xr:uid="{00000000-0005-0000-0000-000014010000}"/>
    <cellStyle name="20% - Accent1 6 15" xfId="3425" xr:uid="{00000000-0005-0000-0000-000015010000}"/>
    <cellStyle name="20% - Accent1 6 16" xfId="3522" xr:uid="{00000000-0005-0000-0000-000016010000}"/>
    <cellStyle name="20% - Accent1 6 2" xfId="1167" xr:uid="{00000000-0005-0000-0000-000017010000}"/>
    <cellStyle name="20% - Accent1 6 2 2" xfId="2257" xr:uid="{00000000-0005-0000-0000-000018010000}"/>
    <cellStyle name="20% - Accent1 6 3" xfId="1259" xr:uid="{00000000-0005-0000-0000-000019010000}"/>
    <cellStyle name="20% - Accent1 6 4" xfId="1394" xr:uid="{00000000-0005-0000-0000-00001A010000}"/>
    <cellStyle name="20% - Accent1 6 5" xfId="1474" xr:uid="{00000000-0005-0000-0000-00001B010000}"/>
    <cellStyle name="20% - Accent1 6 6" xfId="1549" xr:uid="{00000000-0005-0000-0000-00001C010000}"/>
    <cellStyle name="20% - Accent1 6 7" xfId="1649" xr:uid="{00000000-0005-0000-0000-00001D010000}"/>
    <cellStyle name="20% - Accent1 6 8" xfId="1740" xr:uid="{00000000-0005-0000-0000-00001E010000}"/>
    <cellStyle name="20% - Accent1 6 9" xfId="1826" xr:uid="{00000000-0005-0000-0000-00001F010000}"/>
    <cellStyle name="20% - Accent1 7" xfId="57" xr:uid="{00000000-0005-0000-0000-000020010000}"/>
    <cellStyle name="20% - Accent1 7 10" xfId="1946" xr:uid="{00000000-0005-0000-0000-000021010000}"/>
    <cellStyle name="20% - Accent1 7 11" xfId="2046" xr:uid="{00000000-0005-0000-0000-000022010000}"/>
    <cellStyle name="20% - Accent1 7 12" xfId="2173" xr:uid="{00000000-0005-0000-0000-000023010000}"/>
    <cellStyle name="20% - Accent1 7 13" xfId="2258" xr:uid="{00000000-0005-0000-0000-000024010000}"/>
    <cellStyle name="20% - Accent1 7 14" xfId="3179" xr:uid="{00000000-0005-0000-0000-000025010000}"/>
    <cellStyle name="20% - Accent1 7 15" xfId="3426" xr:uid="{00000000-0005-0000-0000-000026010000}"/>
    <cellStyle name="20% - Accent1 7 16" xfId="3523" xr:uid="{00000000-0005-0000-0000-000027010000}"/>
    <cellStyle name="20% - Accent1 7 2" xfId="1168" xr:uid="{00000000-0005-0000-0000-000028010000}"/>
    <cellStyle name="20% - Accent1 7 3" xfId="1260" xr:uid="{00000000-0005-0000-0000-000029010000}"/>
    <cellStyle name="20% - Accent1 7 4" xfId="1395" xr:uid="{00000000-0005-0000-0000-00002A010000}"/>
    <cellStyle name="20% - Accent1 7 5" xfId="1475" xr:uid="{00000000-0005-0000-0000-00002B010000}"/>
    <cellStyle name="20% - Accent1 7 6" xfId="1550" xr:uid="{00000000-0005-0000-0000-00002C010000}"/>
    <cellStyle name="20% - Accent1 7 7" xfId="1650" xr:uid="{00000000-0005-0000-0000-00002D010000}"/>
    <cellStyle name="20% - Accent1 7 8" xfId="1741" xr:uid="{00000000-0005-0000-0000-00002E010000}"/>
    <cellStyle name="20% - Accent1 7 9" xfId="1827" xr:uid="{00000000-0005-0000-0000-00002F010000}"/>
    <cellStyle name="20% - Accent2 2" xfId="58" xr:uid="{00000000-0005-0000-0000-000030010000}"/>
    <cellStyle name="20% - Accent2 2 2" xfId="59" xr:uid="{00000000-0005-0000-0000-000031010000}"/>
    <cellStyle name="20% - Accent2 2 2 2" xfId="2259" xr:uid="{00000000-0005-0000-0000-000032010000}"/>
    <cellStyle name="20% - Accent2 2 3" xfId="2260" xr:uid="{00000000-0005-0000-0000-000033010000}"/>
    <cellStyle name="20% - Accent2 2 4" xfId="2261" xr:uid="{00000000-0005-0000-0000-000034010000}"/>
    <cellStyle name="20% - Accent2 3" xfId="60" xr:uid="{00000000-0005-0000-0000-000035010000}"/>
    <cellStyle name="20% - Accent2 3 2" xfId="2262" xr:uid="{00000000-0005-0000-0000-000036010000}"/>
    <cellStyle name="20% - Accent2 4" xfId="61" xr:uid="{00000000-0005-0000-0000-000037010000}"/>
    <cellStyle name="20% - Accent2 4 2" xfId="2263" xr:uid="{00000000-0005-0000-0000-000038010000}"/>
    <cellStyle name="20% - Accent2 5" xfId="62" xr:uid="{00000000-0005-0000-0000-000039010000}"/>
    <cellStyle name="20% - Accent2 5 2" xfId="2264" xr:uid="{00000000-0005-0000-0000-00003A010000}"/>
    <cellStyle name="20% - Accent2 6" xfId="63" xr:uid="{00000000-0005-0000-0000-00003B010000}"/>
    <cellStyle name="20% - Accent2 6 10" xfId="1947" xr:uid="{00000000-0005-0000-0000-00003C010000}"/>
    <cellStyle name="20% - Accent2 6 11" xfId="2047" xr:uid="{00000000-0005-0000-0000-00003D010000}"/>
    <cellStyle name="20% - Accent2 6 12" xfId="2174" xr:uid="{00000000-0005-0000-0000-00003E010000}"/>
    <cellStyle name="20% - Accent2 6 13" xfId="2265" xr:uid="{00000000-0005-0000-0000-00003F010000}"/>
    <cellStyle name="20% - Accent2 6 14" xfId="3184" xr:uid="{00000000-0005-0000-0000-000040010000}"/>
    <cellStyle name="20% - Accent2 6 15" xfId="3427" xr:uid="{00000000-0005-0000-0000-000041010000}"/>
    <cellStyle name="20% - Accent2 6 16" xfId="3524" xr:uid="{00000000-0005-0000-0000-000042010000}"/>
    <cellStyle name="20% - Accent2 6 2" xfId="1169" xr:uid="{00000000-0005-0000-0000-000043010000}"/>
    <cellStyle name="20% - Accent2 6 2 2" xfId="2266" xr:uid="{00000000-0005-0000-0000-000044010000}"/>
    <cellStyle name="20% - Accent2 6 3" xfId="1261" xr:uid="{00000000-0005-0000-0000-000045010000}"/>
    <cellStyle name="20% - Accent2 6 4" xfId="1396" xr:uid="{00000000-0005-0000-0000-000046010000}"/>
    <cellStyle name="20% - Accent2 6 5" xfId="1476" xr:uid="{00000000-0005-0000-0000-000047010000}"/>
    <cellStyle name="20% - Accent2 6 6" xfId="1551" xr:uid="{00000000-0005-0000-0000-000048010000}"/>
    <cellStyle name="20% - Accent2 6 7" xfId="1651" xr:uid="{00000000-0005-0000-0000-000049010000}"/>
    <cellStyle name="20% - Accent2 6 8" xfId="1742" xr:uid="{00000000-0005-0000-0000-00004A010000}"/>
    <cellStyle name="20% - Accent2 6 9" xfId="1828" xr:uid="{00000000-0005-0000-0000-00004B010000}"/>
    <cellStyle name="20% - Accent2 7" xfId="64" xr:uid="{00000000-0005-0000-0000-00004C010000}"/>
    <cellStyle name="20% - Accent2 7 10" xfId="1948" xr:uid="{00000000-0005-0000-0000-00004D010000}"/>
    <cellStyle name="20% - Accent2 7 11" xfId="2048" xr:uid="{00000000-0005-0000-0000-00004E010000}"/>
    <cellStyle name="20% - Accent2 7 12" xfId="2175" xr:uid="{00000000-0005-0000-0000-00004F010000}"/>
    <cellStyle name="20% - Accent2 7 13" xfId="2267" xr:uid="{00000000-0005-0000-0000-000050010000}"/>
    <cellStyle name="20% - Accent2 7 14" xfId="3185" xr:uid="{00000000-0005-0000-0000-000051010000}"/>
    <cellStyle name="20% - Accent2 7 15" xfId="3428" xr:uid="{00000000-0005-0000-0000-000052010000}"/>
    <cellStyle name="20% - Accent2 7 16" xfId="3525" xr:uid="{00000000-0005-0000-0000-000053010000}"/>
    <cellStyle name="20% - Accent2 7 2" xfId="1170" xr:uid="{00000000-0005-0000-0000-000054010000}"/>
    <cellStyle name="20% - Accent2 7 3" xfId="1262" xr:uid="{00000000-0005-0000-0000-000055010000}"/>
    <cellStyle name="20% - Accent2 7 4" xfId="1397" xr:uid="{00000000-0005-0000-0000-000056010000}"/>
    <cellStyle name="20% - Accent2 7 5" xfId="1477" xr:uid="{00000000-0005-0000-0000-000057010000}"/>
    <cellStyle name="20% - Accent2 7 6" xfId="1552" xr:uid="{00000000-0005-0000-0000-000058010000}"/>
    <cellStyle name="20% - Accent2 7 7" xfId="1652" xr:uid="{00000000-0005-0000-0000-000059010000}"/>
    <cellStyle name="20% - Accent2 7 8" xfId="1743" xr:uid="{00000000-0005-0000-0000-00005A010000}"/>
    <cellStyle name="20% - Accent2 7 9" xfId="1829" xr:uid="{00000000-0005-0000-0000-00005B010000}"/>
    <cellStyle name="20% - Accent3 2" xfId="65" xr:uid="{00000000-0005-0000-0000-00005C010000}"/>
    <cellStyle name="20% - Accent3 2 2" xfId="66" xr:uid="{00000000-0005-0000-0000-00005D010000}"/>
    <cellStyle name="20% - Accent3 2 2 2" xfId="2268" xr:uid="{00000000-0005-0000-0000-00005E010000}"/>
    <cellStyle name="20% - Accent3 2 3" xfId="2269" xr:uid="{00000000-0005-0000-0000-00005F010000}"/>
    <cellStyle name="20% - Accent3 2 4" xfId="2270" xr:uid="{00000000-0005-0000-0000-000060010000}"/>
    <cellStyle name="20% - Accent3 3" xfId="67" xr:uid="{00000000-0005-0000-0000-000061010000}"/>
    <cellStyle name="20% - Accent3 3 2" xfId="2271" xr:uid="{00000000-0005-0000-0000-000062010000}"/>
    <cellStyle name="20% - Accent3 4" xfId="68" xr:uid="{00000000-0005-0000-0000-000063010000}"/>
    <cellStyle name="20% - Accent3 4 2" xfId="2272" xr:uid="{00000000-0005-0000-0000-000064010000}"/>
    <cellStyle name="20% - Accent3 5" xfId="69" xr:uid="{00000000-0005-0000-0000-000065010000}"/>
    <cellStyle name="20% - Accent3 5 2" xfId="2273" xr:uid="{00000000-0005-0000-0000-000066010000}"/>
    <cellStyle name="20% - Accent3 6" xfId="70" xr:uid="{00000000-0005-0000-0000-000067010000}"/>
    <cellStyle name="20% - Accent3 6 10" xfId="1949" xr:uid="{00000000-0005-0000-0000-000068010000}"/>
    <cellStyle name="20% - Accent3 6 11" xfId="2049" xr:uid="{00000000-0005-0000-0000-000069010000}"/>
    <cellStyle name="20% - Accent3 6 12" xfId="2176" xr:uid="{00000000-0005-0000-0000-00006A010000}"/>
    <cellStyle name="20% - Accent3 6 13" xfId="2274" xr:uid="{00000000-0005-0000-0000-00006B010000}"/>
    <cellStyle name="20% - Accent3 6 14" xfId="3186" xr:uid="{00000000-0005-0000-0000-00006C010000}"/>
    <cellStyle name="20% - Accent3 6 15" xfId="3429" xr:uid="{00000000-0005-0000-0000-00006D010000}"/>
    <cellStyle name="20% - Accent3 6 16" xfId="3526" xr:uid="{00000000-0005-0000-0000-00006E010000}"/>
    <cellStyle name="20% - Accent3 6 2" xfId="1171" xr:uid="{00000000-0005-0000-0000-00006F010000}"/>
    <cellStyle name="20% - Accent3 6 2 2" xfId="2275" xr:uid="{00000000-0005-0000-0000-000070010000}"/>
    <cellStyle name="20% - Accent3 6 3" xfId="1263" xr:uid="{00000000-0005-0000-0000-000071010000}"/>
    <cellStyle name="20% - Accent3 6 4" xfId="1398" xr:uid="{00000000-0005-0000-0000-000072010000}"/>
    <cellStyle name="20% - Accent3 6 5" xfId="1478" xr:uid="{00000000-0005-0000-0000-000073010000}"/>
    <cellStyle name="20% - Accent3 6 6" xfId="1553" xr:uid="{00000000-0005-0000-0000-000074010000}"/>
    <cellStyle name="20% - Accent3 6 7" xfId="1653" xr:uid="{00000000-0005-0000-0000-000075010000}"/>
    <cellStyle name="20% - Accent3 6 8" xfId="1744" xr:uid="{00000000-0005-0000-0000-000076010000}"/>
    <cellStyle name="20% - Accent3 6 9" xfId="1830" xr:uid="{00000000-0005-0000-0000-000077010000}"/>
    <cellStyle name="20% - Accent3 7" xfId="71" xr:uid="{00000000-0005-0000-0000-000078010000}"/>
    <cellStyle name="20% - Accent3 7 10" xfId="1950" xr:uid="{00000000-0005-0000-0000-000079010000}"/>
    <cellStyle name="20% - Accent3 7 11" xfId="2050" xr:uid="{00000000-0005-0000-0000-00007A010000}"/>
    <cellStyle name="20% - Accent3 7 12" xfId="2177" xr:uid="{00000000-0005-0000-0000-00007B010000}"/>
    <cellStyle name="20% - Accent3 7 13" xfId="2276" xr:uid="{00000000-0005-0000-0000-00007C010000}"/>
    <cellStyle name="20% - Accent3 7 14" xfId="3187" xr:uid="{00000000-0005-0000-0000-00007D010000}"/>
    <cellStyle name="20% - Accent3 7 15" xfId="3430" xr:uid="{00000000-0005-0000-0000-00007E010000}"/>
    <cellStyle name="20% - Accent3 7 16" xfId="3527" xr:uid="{00000000-0005-0000-0000-00007F010000}"/>
    <cellStyle name="20% - Accent3 7 2" xfId="1172" xr:uid="{00000000-0005-0000-0000-000080010000}"/>
    <cellStyle name="20% - Accent3 7 3" xfId="1264" xr:uid="{00000000-0005-0000-0000-000081010000}"/>
    <cellStyle name="20% - Accent3 7 4" xfId="1399" xr:uid="{00000000-0005-0000-0000-000082010000}"/>
    <cellStyle name="20% - Accent3 7 5" xfId="1479" xr:uid="{00000000-0005-0000-0000-000083010000}"/>
    <cellStyle name="20% - Accent3 7 6" xfId="1554" xr:uid="{00000000-0005-0000-0000-000084010000}"/>
    <cellStyle name="20% - Accent3 7 7" xfId="1654" xr:uid="{00000000-0005-0000-0000-000085010000}"/>
    <cellStyle name="20% - Accent3 7 8" xfId="1745" xr:uid="{00000000-0005-0000-0000-000086010000}"/>
    <cellStyle name="20% - Accent3 7 9" xfId="1831" xr:uid="{00000000-0005-0000-0000-000087010000}"/>
    <cellStyle name="20% - Accent4 2" xfId="72" xr:uid="{00000000-0005-0000-0000-000088010000}"/>
    <cellStyle name="20% - Accent4 2 2" xfId="73" xr:uid="{00000000-0005-0000-0000-000089010000}"/>
    <cellStyle name="20% - Accent4 2 2 2" xfId="2277" xr:uid="{00000000-0005-0000-0000-00008A010000}"/>
    <cellStyle name="20% - Accent4 2 3" xfId="2278" xr:uid="{00000000-0005-0000-0000-00008B010000}"/>
    <cellStyle name="20% - Accent4 2 4" xfId="2279" xr:uid="{00000000-0005-0000-0000-00008C010000}"/>
    <cellStyle name="20% - Accent4 3" xfId="74" xr:uid="{00000000-0005-0000-0000-00008D010000}"/>
    <cellStyle name="20% - Accent4 3 2" xfId="2280" xr:uid="{00000000-0005-0000-0000-00008E010000}"/>
    <cellStyle name="20% - Accent4 4" xfId="75" xr:uid="{00000000-0005-0000-0000-00008F010000}"/>
    <cellStyle name="20% - Accent4 4 2" xfId="2281" xr:uid="{00000000-0005-0000-0000-000090010000}"/>
    <cellStyle name="20% - Accent4 5" xfId="76" xr:uid="{00000000-0005-0000-0000-000091010000}"/>
    <cellStyle name="20% - Accent4 5 2" xfId="2282" xr:uid="{00000000-0005-0000-0000-000092010000}"/>
    <cellStyle name="20% - Accent4 6" xfId="77" xr:uid="{00000000-0005-0000-0000-000093010000}"/>
    <cellStyle name="20% - Accent4 6 10" xfId="1951" xr:uid="{00000000-0005-0000-0000-000094010000}"/>
    <cellStyle name="20% - Accent4 6 11" xfId="2051" xr:uid="{00000000-0005-0000-0000-000095010000}"/>
    <cellStyle name="20% - Accent4 6 12" xfId="2178" xr:uid="{00000000-0005-0000-0000-000096010000}"/>
    <cellStyle name="20% - Accent4 6 13" xfId="2283" xr:uid="{00000000-0005-0000-0000-000097010000}"/>
    <cellStyle name="20% - Accent4 6 14" xfId="3188" xr:uid="{00000000-0005-0000-0000-000098010000}"/>
    <cellStyle name="20% - Accent4 6 15" xfId="3431" xr:uid="{00000000-0005-0000-0000-000099010000}"/>
    <cellStyle name="20% - Accent4 6 16" xfId="3528" xr:uid="{00000000-0005-0000-0000-00009A010000}"/>
    <cellStyle name="20% - Accent4 6 2" xfId="1173" xr:uid="{00000000-0005-0000-0000-00009B010000}"/>
    <cellStyle name="20% - Accent4 6 2 2" xfId="2284" xr:uid="{00000000-0005-0000-0000-00009C010000}"/>
    <cellStyle name="20% - Accent4 6 3" xfId="1265" xr:uid="{00000000-0005-0000-0000-00009D010000}"/>
    <cellStyle name="20% - Accent4 6 4" xfId="1400" xr:uid="{00000000-0005-0000-0000-00009E010000}"/>
    <cellStyle name="20% - Accent4 6 5" xfId="1480" xr:uid="{00000000-0005-0000-0000-00009F010000}"/>
    <cellStyle name="20% - Accent4 6 6" xfId="1555" xr:uid="{00000000-0005-0000-0000-0000A0010000}"/>
    <cellStyle name="20% - Accent4 6 7" xfId="1655" xr:uid="{00000000-0005-0000-0000-0000A1010000}"/>
    <cellStyle name="20% - Accent4 6 8" xfId="1746" xr:uid="{00000000-0005-0000-0000-0000A2010000}"/>
    <cellStyle name="20% - Accent4 6 9" xfId="1832" xr:uid="{00000000-0005-0000-0000-0000A3010000}"/>
    <cellStyle name="20% - Accent4 7" xfId="78" xr:uid="{00000000-0005-0000-0000-0000A4010000}"/>
    <cellStyle name="20% - Accent4 7 10" xfId="1952" xr:uid="{00000000-0005-0000-0000-0000A5010000}"/>
    <cellStyle name="20% - Accent4 7 11" xfId="2052" xr:uid="{00000000-0005-0000-0000-0000A6010000}"/>
    <cellStyle name="20% - Accent4 7 12" xfId="2179" xr:uid="{00000000-0005-0000-0000-0000A7010000}"/>
    <cellStyle name="20% - Accent4 7 13" xfId="2285" xr:uid="{00000000-0005-0000-0000-0000A8010000}"/>
    <cellStyle name="20% - Accent4 7 14" xfId="3189" xr:uid="{00000000-0005-0000-0000-0000A9010000}"/>
    <cellStyle name="20% - Accent4 7 15" xfId="3432" xr:uid="{00000000-0005-0000-0000-0000AA010000}"/>
    <cellStyle name="20% - Accent4 7 16" xfId="3529" xr:uid="{00000000-0005-0000-0000-0000AB010000}"/>
    <cellStyle name="20% - Accent4 7 2" xfId="1174" xr:uid="{00000000-0005-0000-0000-0000AC010000}"/>
    <cellStyle name="20% - Accent4 7 3" xfId="1266" xr:uid="{00000000-0005-0000-0000-0000AD010000}"/>
    <cellStyle name="20% - Accent4 7 4" xfId="1401" xr:uid="{00000000-0005-0000-0000-0000AE010000}"/>
    <cellStyle name="20% - Accent4 7 5" xfId="1481" xr:uid="{00000000-0005-0000-0000-0000AF010000}"/>
    <cellStyle name="20% - Accent4 7 6" xfId="1556" xr:uid="{00000000-0005-0000-0000-0000B0010000}"/>
    <cellStyle name="20% - Accent4 7 7" xfId="1656" xr:uid="{00000000-0005-0000-0000-0000B1010000}"/>
    <cellStyle name="20% - Accent4 7 8" xfId="1747" xr:uid="{00000000-0005-0000-0000-0000B2010000}"/>
    <cellStyle name="20% - Accent4 7 9" xfId="1833" xr:uid="{00000000-0005-0000-0000-0000B3010000}"/>
    <cellStyle name="20% - Accent5" xfId="1161" builtinId="46" customBuiltin="1"/>
    <cellStyle name="20% - Accent5 10" xfId="1557" xr:uid="{00000000-0005-0000-0000-0000B5010000}"/>
    <cellStyle name="20% - Accent5 11" xfId="1657" xr:uid="{00000000-0005-0000-0000-0000B6010000}"/>
    <cellStyle name="20% - Accent5 12" xfId="1748" xr:uid="{00000000-0005-0000-0000-0000B7010000}"/>
    <cellStyle name="20% - Accent5 13" xfId="1834" xr:uid="{00000000-0005-0000-0000-0000B8010000}"/>
    <cellStyle name="20% - Accent5 14" xfId="1953" xr:uid="{00000000-0005-0000-0000-0000B9010000}"/>
    <cellStyle name="20% - Accent5 15" xfId="2053" xr:uid="{00000000-0005-0000-0000-0000BA010000}"/>
    <cellStyle name="20% - Accent5 16" xfId="2180" xr:uid="{00000000-0005-0000-0000-0000BB010000}"/>
    <cellStyle name="20% - Accent5 17" xfId="2286" xr:uid="{00000000-0005-0000-0000-0000BC010000}"/>
    <cellStyle name="20% - Accent5 18" xfId="3190" xr:uid="{00000000-0005-0000-0000-0000BD010000}"/>
    <cellStyle name="20% - Accent5 19" xfId="3433" xr:uid="{00000000-0005-0000-0000-0000BE010000}"/>
    <cellStyle name="20% - Accent5 2" xfId="80" xr:uid="{00000000-0005-0000-0000-0000BF010000}"/>
    <cellStyle name="20% - Accent5 2 2" xfId="81" xr:uid="{00000000-0005-0000-0000-0000C0010000}"/>
    <cellStyle name="20% - Accent5 2 2 2" xfId="2287" xr:uid="{00000000-0005-0000-0000-0000C1010000}"/>
    <cellStyle name="20% - Accent5 2 3" xfId="2288" xr:uid="{00000000-0005-0000-0000-0000C2010000}"/>
    <cellStyle name="20% - Accent5 2 4" xfId="2289" xr:uid="{00000000-0005-0000-0000-0000C3010000}"/>
    <cellStyle name="20% - Accent5 20" xfId="3530" xr:uid="{00000000-0005-0000-0000-0000C4010000}"/>
    <cellStyle name="20% - Accent5 3" xfId="82" xr:uid="{00000000-0005-0000-0000-0000C5010000}"/>
    <cellStyle name="20% - Accent5 3 2" xfId="2290" xr:uid="{00000000-0005-0000-0000-0000C6010000}"/>
    <cellStyle name="20% - Accent5 4" xfId="83" xr:uid="{00000000-0005-0000-0000-0000C7010000}"/>
    <cellStyle name="20% - Accent5 4 2" xfId="2291" xr:uid="{00000000-0005-0000-0000-0000C8010000}"/>
    <cellStyle name="20% - Accent5 5" xfId="84" xr:uid="{00000000-0005-0000-0000-0000C9010000}"/>
    <cellStyle name="20% - Accent5 5 2" xfId="2292" xr:uid="{00000000-0005-0000-0000-0000CA010000}"/>
    <cellStyle name="20% - Accent5 6" xfId="79" xr:uid="{00000000-0005-0000-0000-0000CB010000}"/>
    <cellStyle name="20% - Accent5 6 2" xfId="2293" xr:uid="{00000000-0005-0000-0000-0000CC010000}"/>
    <cellStyle name="20% - Accent5 7" xfId="1267" xr:uid="{00000000-0005-0000-0000-0000CD010000}"/>
    <cellStyle name="20% - Accent5 8" xfId="1402" xr:uid="{00000000-0005-0000-0000-0000CE010000}"/>
    <cellStyle name="20% - Accent5 9" xfId="1482" xr:uid="{00000000-0005-0000-0000-0000CF010000}"/>
    <cellStyle name="20% - Accent6" xfId="1165" builtinId="50" customBuiltin="1"/>
    <cellStyle name="20% - Accent6 10" xfId="1558" xr:uid="{00000000-0005-0000-0000-0000D1010000}"/>
    <cellStyle name="20% - Accent6 11" xfId="1658" xr:uid="{00000000-0005-0000-0000-0000D2010000}"/>
    <cellStyle name="20% - Accent6 12" xfId="1750" xr:uid="{00000000-0005-0000-0000-0000D3010000}"/>
    <cellStyle name="20% - Accent6 13" xfId="1835" xr:uid="{00000000-0005-0000-0000-0000D4010000}"/>
    <cellStyle name="20% - Accent6 14" xfId="1954" xr:uid="{00000000-0005-0000-0000-0000D5010000}"/>
    <cellStyle name="20% - Accent6 15" xfId="2054" xr:uid="{00000000-0005-0000-0000-0000D6010000}"/>
    <cellStyle name="20% - Accent6 16" xfId="2181" xr:uid="{00000000-0005-0000-0000-0000D7010000}"/>
    <cellStyle name="20% - Accent6 17" xfId="2294" xr:uid="{00000000-0005-0000-0000-0000D8010000}"/>
    <cellStyle name="20% - Accent6 18" xfId="3191" xr:uid="{00000000-0005-0000-0000-0000D9010000}"/>
    <cellStyle name="20% - Accent6 19" xfId="3434" xr:uid="{00000000-0005-0000-0000-0000DA010000}"/>
    <cellStyle name="20% - Accent6 2" xfId="86" xr:uid="{00000000-0005-0000-0000-0000DB010000}"/>
    <cellStyle name="20% - Accent6 2 2" xfId="87" xr:uid="{00000000-0005-0000-0000-0000DC010000}"/>
    <cellStyle name="20% - Accent6 2 2 2" xfId="2295" xr:uid="{00000000-0005-0000-0000-0000DD010000}"/>
    <cellStyle name="20% - Accent6 2 3" xfId="2296" xr:uid="{00000000-0005-0000-0000-0000DE010000}"/>
    <cellStyle name="20% - Accent6 2 4" xfId="2297" xr:uid="{00000000-0005-0000-0000-0000DF010000}"/>
    <cellStyle name="20% - Accent6 20" xfId="3531" xr:uid="{00000000-0005-0000-0000-0000E0010000}"/>
    <cellStyle name="20% - Accent6 3" xfId="88" xr:uid="{00000000-0005-0000-0000-0000E1010000}"/>
    <cellStyle name="20% - Accent6 3 2" xfId="2298" xr:uid="{00000000-0005-0000-0000-0000E2010000}"/>
    <cellStyle name="20% - Accent6 4" xfId="89" xr:uid="{00000000-0005-0000-0000-0000E3010000}"/>
    <cellStyle name="20% - Accent6 4 2" xfId="2299" xr:uid="{00000000-0005-0000-0000-0000E4010000}"/>
    <cellStyle name="20% - Accent6 5" xfId="90" xr:uid="{00000000-0005-0000-0000-0000E5010000}"/>
    <cellStyle name="20% - Accent6 5 2" xfId="2300" xr:uid="{00000000-0005-0000-0000-0000E6010000}"/>
    <cellStyle name="20% - Accent6 6" xfId="85" xr:uid="{00000000-0005-0000-0000-0000E7010000}"/>
    <cellStyle name="20% - Accent6 6 2" xfId="2301" xr:uid="{00000000-0005-0000-0000-0000E8010000}"/>
    <cellStyle name="20% - Accent6 7" xfId="1268" xr:uid="{00000000-0005-0000-0000-0000E9010000}"/>
    <cellStyle name="20% - Accent6 8" xfId="1403" xr:uid="{00000000-0005-0000-0000-0000EA010000}"/>
    <cellStyle name="20% - Accent6 9" xfId="1483" xr:uid="{00000000-0005-0000-0000-0000EB010000}"/>
    <cellStyle name="20% - アクセント 1" xfId="2302" xr:uid="{00000000-0005-0000-0000-0000EC010000}"/>
    <cellStyle name="20% - アクセント 1 2" xfId="2303" xr:uid="{00000000-0005-0000-0000-0000ED010000}"/>
    <cellStyle name="20% - アクセント 2" xfId="2304" xr:uid="{00000000-0005-0000-0000-0000EE010000}"/>
    <cellStyle name="20% - アクセント 2 2" xfId="2305" xr:uid="{00000000-0005-0000-0000-0000EF010000}"/>
    <cellStyle name="20% - アクセント 3" xfId="2306" xr:uid="{00000000-0005-0000-0000-0000F0010000}"/>
    <cellStyle name="20% - アクセント 3 2" xfId="2307" xr:uid="{00000000-0005-0000-0000-0000F1010000}"/>
    <cellStyle name="20% - アクセント 4" xfId="2308" xr:uid="{00000000-0005-0000-0000-0000F2010000}"/>
    <cellStyle name="20% - アクセント 4 2" xfId="2309" xr:uid="{00000000-0005-0000-0000-0000F3010000}"/>
    <cellStyle name="20% - アクセント 5" xfId="2310" xr:uid="{00000000-0005-0000-0000-0000F4010000}"/>
    <cellStyle name="20% - アクセント 5 2" xfId="2311" xr:uid="{00000000-0005-0000-0000-0000F5010000}"/>
    <cellStyle name="20% - アクセント 6" xfId="2312" xr:uid="{00000000-0005-0000-0000-0000F6010000}"/>
    <cellStyle name="20% - アクセント 6 2" xfId="2313" xr:uid="{00000000-0005-0000-0000-0000F7010000}"/>
    <cellStyle name="20% - 强调文字颜色 1" xfId="2314" xr:uid="{00000000-0005-0000-0000-0000F8010000}"/>
    <cellStyle name="20% - 强调文字颜色 2" xfId="2315" xr:uid="{00000000-0005-0000-0000-0000F9010000}"/>
    <cellStyle name="20% - 强调文字颜色 3" xfId="2316" xr:uid="{00000000-0005-0000-0000-0000FA010000}"/>
    <cellStyle name="20% - 强调文字颜色 4" xfId="2317" xr:uid="{00000000-0005-0000-0000-0000FB010000}"/>
    <cellStyle name="20% - 强调文字颜色 5" xfId="2318" xr:uid="{00000000-0005-0000-0000-0000FC010000}"/>
    <cellStyle name="20% - 强调文字颜色 6" xfId="2319" xr:uid="{00000000-0005-0000-0000-0000FD010000}"/>
    <cellStyle name="20% - 輔色1" xfId="1082" xr:uid="{00000000-0005-0000-0000-0000FE010000}"/>
    <cellStyle name="20% - 輔色1 2" xfId="2321" xr:uid="{00000000-0005-0000-0000-0000FF010000}"/>
    <cellStyle name="20% - 輔色1 3" xfId="2320" xr:uid="{00000000-0005-0000-0000-000000020000}"/>
    <cellStyle name="20% - 輔色2" xfId="1083" xr:uid="{00000000-0005-0000-0000-000001020000}"/>
    <cellStyle name="20% - 輔色2 2" xfId="2323" xr:uid="{00000000-0005-0000-0000-000002020000}"/>
    <cellStyle name="20% - 輔色2 3" xfId="2322" xr:uid="{00000000-0005-0000-0000-000003020000}"/>
    <cellStyle name="20% - 輔色3" xfId="1080" xr:uid="{00000000-0005-0000-0000-000004020000}"/>
    <cellStyle name="20% - 輔色3 2" xfId="2325" xr:uid="{00000000-0005-0000-0000-000005020000}"/>
    <cellStyle name="20% - 輔色3 3" xfId="2324" xr:uid="{00000000-0005-0000-0000-000006020000}"/>
    <cellStyle name="20% - 輔色4" xfId="1085" xr:uid="{00000000-0005-0000-0000-000007020000}"/>
    <cellStyle name="20% - 輔色4 2" xfId="2327" xr:uid="{00000000-0005-0000-0000-000008020000}"/>
    <cellStyle name="20% - 輔色4 3" xfId="2326" xr:uid="{00000000-0005-0000-0000-000009020000}"/>
    <cellStyle name="20% - 輔色5" xfId="1088" xr:uid="{00000000-0005-0000-0000-00000A020000}"/>
    <cellStyle name="20% - 輔色5 2" xfId="2329" xr:uid="{00000000-0005-0000-0000-00000B020000}"/>
    <cellStyle name="20% - 輔色5 3" xfId="2328" xr:uid="{00000000-0005-0000-0000-00000C020000}"/>
    <cellStyle name="20% - 輔色6" xfId="1092" xr:uid="{00000000-0005-0000-0000-00000D020000}"/>
    <cellStyle name="20% - 輔色6 2" xfId="2331" xr:uid="{00000000-0005-0000-0000-00000E020000}"/>
    <cellStyle name="20% - 輔色6 3" xfId="2330" xr:uid="{00000000-0005-0000-0000-00000F020000}"/>
    <cellStyle name="40% - Accent1" xfId="1152" builtinId="31" customBuiltin="1"/>
    <cellStyle name="40% - Accent1 10" xfId="1559" xr:uid="{00000000-0005-0000-0000-000011020000}"/>
    <cellStyle name="40% - Accent1 11" xfId="1659" xr:uid="{00000000-0005-0000-0000-000012020000}"/>
    <cellStyle name="40% - Accent1 12" xfId="1751" xr:uid="{00000000-0005-0000-0000-000013020000}"/>
    <cellStyle name="40% - Accent1 13" xfId="1836" xr:uid="{00000000-0005-0000-0000-000014020000}"/>
    <cellStyle name="40% - Accent1 14" xfId="1955" xr:uid="{00000000-0005-0000-0000-000015020000}"/>
    <cellStyle name="40% - Accent1 15" xfId="2055" xr:uid="{00000000-0005-0000-0000-000016020000}"/>
    <cellStyle name="40% - Accent1 16" xfId="2182" xr:uid="{00000000-0005-0000-0000-000017020000}"/>
    <cellStyle name="40% - Accent1 17" xfId="2332" xr:uid="{00000000-0005-0000-0000-000018020000}"/>
    <cellStyle name="40% - Accent1 18" xfId="3216" xr:uid="{00000000-0005-0000-0000-000019020000}"/>
    <cellStyle name="40% - Accent1 19" xfId="3435" xr:uid="{00000000-0005-0000-0000-00001A020000}"/>
    <cellStyle name="40% - Accent1 2" xfId="92" xr:uid="{00000000-0005-0000-0000-00001B020000}"/>
    <cellStyle name="40% - Accent1 2 2" xfId="93" xr:uid="{00000000-0005-0000-0000-00001C020000}"/>
    <cellStyle name="40% - Accent1 2 2 2" xfId="2333" xr:uid="{00000000-0005-0000-0000-00001D020000}"/>
    <cellStyle name="40% - Accent1 2 3" xfId="2334" xr:uid="{00000000-0005-0000-0000-00001E020000}"/>
    <cellStyle name="40% - Accent1 2 4" xfId="2335" xr:uid="{00000000-0005-0000-0000-00001F020000}"/>
    <cellStyle name="40% - Accent1 20" xfId="3532" xr:uid="{00000000-0005-0000-0000-000020020000}"/>
    <cellStyle name="40% - Accent1 3" xfId="94" xr:uid="{00000000-0005-0000-0000-000021020000}"/>
    <cellStyle name="40% - Accent1 3 2" xfId="2336" xr:uid="{00000000-0005-0000-0000-000022020000}"/>
    <cellStyle name="40% - Accent1 4" xfId="95" xr:uid="{00000000-0005-0000-0000-000023020000}"/>
    <cellStyle name="40% - Accent1 4 2" xfId="2337" xr:uid="{00000000-0005-0000-0000-000024020000}"/>
    <cellStyle name="40% - Accent1 5" xfId="96" xr:uid="{00000000-0005-0000-0000-000025020000}"/>
    <cellStyle name="40% - Accent1 5 2" xfId="2338" xr:uid="{00000000-0005-0000-0000-000026020000}"/>
    <cellStyle name="40% - Accent1 6" xfId="91" xr:uid="{00000000-0005-0000-0000-000027020000}"/>
    <cellStyle name="40% - Accent1 6 2" xfId="2339" xr:uid="{00000000-0005-0000-0000-000028020000}"/>
    <cellStyle name="40% - Accent1 7" xfId="1269" xr:uid="{00000000-0005-0000-0000-000029020000}"/>
    <cellStyle name="40% - Accent1 8" xfId="1404" xr:uid="{00000000-0005-0000-0000-00002A020000}"/>
    <cellStyle name="40% - Accent1 9" xfId="1484" xr:uid="{00000000-0005-0000-0000-00002B020000}"/>
    <cellStyle name="40% - Accent2" xfId="1155" builtinId="35" customBuiltin="1"/>
    <cellStyle name="40% - Accent2 10" xfId="1560" xr:uid="{00000000-0005-0000-0000-00002D020000}"/>
    <cellStyle name="40% - Accent2 11" xfId="1660" xr:uid="{00000000-0005-0000-0000-00002E020000}"/>
    <cellStyle name="40% - Accent2 12" xfId="1752" xr:uid="{00000000-0005-0000-0000-00002F020000}"/>
    <cellStyle name="40% - Accent2 13" xfId="1837" xr:uid="{00000000-0005-0000-0000-000030020000}"/>
    <cellStyle name="40% - Accent2 14" xfId="1956" xr:uid="{00000000-0005-0000-0000-000031020000}"/>
    <cellStyle name="40% - Accent2 15" xfId="2056" xr:uid="{00000000-0005-0000-0000-000032020000}"/>
    <cellStyle name="40% - Accent2 16" xfId="2183" xr:uid="{00000000-0005-0000-0000-000033020000}"/>
    <cellStyle name="40% - Accent2 17" xfId="2340" xr:uid="{00000000-0005-0000-0000-000034020000}"/>
    <cellStyle name="40% - Accent2 18" xfId="3217" xr:uid="{00000000-0005-0000-0000-000035020000}"/>
    <cellStyle name="40% - Accent2 19" xfId="3436" xr:uid="{00000000-0005-0000-0000-000036020000}"/>
    <cellStyle name="40% - Accent2 2" xfId="98" xr:uid="{00000000-0005-0000-0000-000037020000}"/>
    <cellStyle name="40% - Accent2 2 2" xfId="99" xr:uid="{00000000-0005-0000-0000-000038020000}"/>
    <cellStyle name="40% - Accent2 2 2 2" xfId="2341" xr:uid="{00000000-0005-0000-0000-000039020000}"/>
    <cellStyle name="40% - Accent2 2 3" xfId="2342" xr:uid="{00000000-0005-0000-0000-00003A020000}"/>
    <cellStyle name="40% - Accent2 2 4" xfId="2343" xr:uid="{00000000-0005-0000-0000-00003B020000}"/>
    <cellStyle name="40% - Accent2 20" xfId="3533" xr:uid="{00000000-0005-0000-0000-00003C020000}"/>
    <cellStyle name="40% - Accent2 3" xfId="100" xr:uid="{00000000-0005-0000-0000-00003D020000}"/>
    <cellStyle name="40% - Accent2 3 2" xfId="2344" xr:uid="{00000000-0005-0000-0000-00003E020000}"/>
    <cellStyle name="40% - Accent2 4" xfId="101" xr:uid="{00000000-0005-0000-0000-00003F020000}"/>
    <cellStyle name="40% - Accent2 4 2" xfId="2345" xr:uid="{00000000-0005-0000-0000-000040020000}"/>
    <cellStyle name="40% - Accent2 5" xfId="102" xr:uid="{00000000-0005-0000-0000-000041020000}"/>
    <cellStyle name="40% - Accent2 5 2" xfId="2346" xr:uid="{00000000-0005-0000-0000-000042020000}"/>
    <cellStyle name="40% - Accent2 6" xfId="97" xr:uid="{00000000-0005-0000-0000-000043020000}"/>
    <cellStyle name="40% - Accent2 6 2" xfId="2347" xr:uid="{00000000-0005-0000-0000-000044020000}"/>
    <cellStyle name="40% - Accent2 7" xfId="1270" xr:uid="{00000000-0005-0000-0000-000045020000}"/>
    <cellStyle name="40% - Accent2 8" xfId="1405" xr:uid="{00000000-0005-0000-0000-000046020000}"/>
    <cellStyle name="40% - Accent2 9" xfId="1485" xr:uid="{00000000-0005-0000-0000-000047020000}"/>
    <cellStyle name="40% - Accent3 2" xfId="103" xr:uid="{00000000-0005-0000-0000-000048020000}"/>
    <cellStyle name="40% - Accent3 2 2" xfId="104" xr:uid="{00000000-0005-0000-0000-000049020000}"/>
    <cellStyle name="40% - Accent3 2 2 2" xfId="2348" xr:uid="{00000000-0005-0000-0000-00004A020000}"/>
    <cellStyle name="40% - Accent3 2 3" xfId="2349" xr:uid="{00000000-0005-0000-0000-00004B020000}"/>
    <cellStyle name="40% - Accent3 2 4" xfId="2350" xr:uid="{00000000-0005-0000-0000-00004C020000}"/>
    <cellStyle name="40% - Accent3 3" xfId="105" xr:uid="{00000000-0005-0000-0000-00004D020000}"/>
    <cellStyle name="40% - Accent3 3 2" xfId="2351" xr:uid="{00000000-0005-0000-0000-00004E020000}"/>
    <cellStyle name="40% - Accent3 4" xfId="106" xr:uid="{00000000-0005-0000-0000-00004F020000}"/>
    <cellStyle name="40% - Accent3 4 2" xfId="2352" xr:uid="{00000000-0005-0000-0000-000050020000}"/>
    <cellStyle name="40% - Accent3 5" xfId="107" xr:uid="{00000000-0005-0000-0000-000051020000}"/>
    <cellStyle name="40% - Accent3 5 2" xfId="2353" xr:uid="{00000000-0005-0000-0000-000052020000}"/>
    <cellStyle name="40% - Accent3 6" xfId="108" xr:uid="{00000000-0005-0000-0000-000053020000}"/>
    <cellStyle name="40% - Accent3 6 10" xfId="1957" xr:uid="{00000000-0005-0000-0000-000054020000}"/>
    <cellStyle name="40% - Accent3 6 11" xfId="2057" xr:uid="{00000000-0005-0000-0000-000055020000}"/>
    <cellStyle name="40% - Accent3 6 12" xfId="2184" xr:uid="{00000000-0005-0000-0000-000056020000}"/>
    <cellStyle name="40% - Accent3 6 13" xfId="2354" xr:uid="{00000000-0005-0000-0000-000057020000}"/>
    <cellStyle name="40% - Accent3 6 14" xfId="3218" xr:uid="{00000000-0005-0000-0000-000058020000}"/>
    <cellStyle name="40% - Accent3 6 15" xfId="3437" xr:uid="{00000000-0005-0000-0000-000059020000}"/>
    <cellStyle name="40% - Accent3 6 16" xfId="3534" xr:uid="{00000000-0005-0000-0000-00005A020000}"/>
    <cellStyle name="40% - Accent3 6 2" xfId="1175" xr:uid="{00000000-0005-0000-0000-00005B020000}"/>
    <cellStyle name="40% - Accent3 6 2 2" xfId="2355" xr:uid="{00000000-0005-0000-0000-00005C020000}"/>
    <cellStyle name="40% - Accent3 6 3" xfId="1271" xr:uid="{00000000-0005-0000-0000-00005D020000}"/>
    <cellStyle name="40% - Accent3 6 4" xfId="1406" xr:uid="{00000000-0005-0000-0000-00005E020000}"/>
    <cellStyle name="40% - Accent3 6 5" xfId="1486" xr:uid="{00000000-0005-0000-0000-00005F020000}"/>
    <cellStyle name="40% - Accent3 6 6" xfId="1561" xr:uid="{00000000-0005-0000-0000-000060020000}"/>
    <cellStyle name="40% - Accent3 6 7" xfId="1661" xr:uid="{00000000-0005-0000-0000-000061020000}"/>
    <cellStyle name="40% - Accent3 6 8" xfId="1754" xr:uid="{00000000-0005-0000-0000-000062020000}"/>
    <cellStyle name="40% - Accent3 6 9" xfId="1838" xr:uid="{00000000-0005-0000-0000-000063020000}"/>
    <cellStyle name="40% - Accent3 7" xfId="109" xr:uid="{00000000-0005-0000-0000-000064020000}"/>
    <cellStyle name="40% - Accent3 7 10" xfId="1958" xr:uid="{00000000-0005-0000-0000-000065020000}"/>
    <cellStyle name="40% - Accent3 7 11" xfId="2058" xr:uid="{00000000-0005-0000-0000-000066020000}"/>
    <cellStyle name="40% - Accent3 7 12" xfId="2185" xr:uid="{00000000-0005-0000-0000-000067020000}"/>
    <cellStyle name="40% - Accent3 7 13" xfId="2356" xr:uid="{00000000-0005-0000-0000-000068020000}"/>
    <cellStyle name="40% - Accent3 7 14" xfId="3219" xr:uid="{00000000-0005-0000-0000-000069020000}"/>
    <cellStyle name="40% - Accent3 7 15" xfId="3438" xr:uid="{00000000-0005-0000-0000-00006A020000}"/>
    <cellStyle name="40% - Accent3 7 16" xfId="3535" xr:uid="{00000000-0005-0000-0000-00006B020000}"/>
    <cellStyle name="40% - Accent3 7 2" xfId="1176" xr:uid="{00000000-0005-0000-0000-00006C020000}"/>
    <cellStyle name="40% - Accent3 7 3" xfId="1272" xr:uid="{00000000-0005-0000-0000-00006D020000}"/>
    <cellStyle name="40% - Accent3 7 4" xfId="1407" xr:uid="{00000000-0005-0000-0000-00006E020000}"/>
    <cellStyle name="40% - Accent3 7 5" xfId="1487" xr:uid="{00000000-0005-0000-0000-00006F020000}"/>
    <cellStyle name="40% - Accent3 7 6" xfId="1562" xr:uid="{00000000-0005-0000-0000-000070020000}"/>
    <cellStyle name="40% - Accent3 7 7" xfId="1662" xr:uid="{00000000-0005-0000-0000-000071020000}"/>
    <cellStyle name="40% - Accent3 7 8" xfId="1755" xr:uid="{00000000-0005-0000-0000-000072020000}"/>
    <cellStyle name="40% - Accent3 7 9" xfId="1839" xr:uid="{00000000-0005-0000-0000-000073020000}"/>
    <cellStyle name="40% - Accent4" xfId="1159" builtinId="43" customBuiltin="1"/>
    <cellStyle name="40% - Accent4 10" xfId="1563" xr:uid="{00000000-0005-0000-0000-000075020000}"/>
    <cellStyle name="40% - Accent4 11" xfId="1663" xr:uid="{00000000-0005-0000-0000-000076020000}"/>
    <cellStyle name="40% - Accent4 12" xfId="1756" xr:uid="{00000000-0005-0000-0000-000077020000}"/>
    <cellStyle name="40% - Accent4 13" xfId="1840" xr:uid="{00000000-0005-0000-0000-000078020000}"/>
    <cellStyle name="40% - Accent4 14" xfId="1959" xr:uid="{00000000-0005-0000-0000-000079020000}"/>
    <cellStyle name="40% - Accent4 15" xfId="2059" xr:uid="{00000000-0005-0000-0000-00007A020000}"/>
    <cellStyle name="40% - Accent4 16" xfId="2186" xr:uid="{00000000-0005-0000-0000-00007B020000}"/>
    <cellStyle name="40% - Accent4 17" xfId="2357" xr:uid="{00000000-0005-0000-0000-00007C020000}"/>
    <cellStyle name="40% - Accent4 18" xfId="3220" xr:uid="{00000000-0005-0000-0000-00007D020000}"/>
    <cellStyle name="40% - Accent4 19" xfId="3439" xr:uid="{00000000-0005-0000-0000-00007E020000}"/>
    <cellStyle name="40% - Accent4 2" xfId="111" xr:uid="{00000000-0005-0000-0000-00007F020000}"/>
    <cellStyle name="40% - Accent4 2 2" xfId="112" xr:uid="{00000000-0005-0000-0000-000080020000}"/>
    <cellStyle name="40% - Accent4 2 2 2" xfId="2358" xr:uid="{00000000-0005-0000-0000-000081020000}"/>
    <cellStyle name="40% - Accent4 2 3" xfId="2359" xr:uid="{00000000-0005-0000-0000-000082020000}"/>
    <cellStyle name="40% - Accent4 2 4" xfId="2360" xr:uid="{00000000-0005-0000-0000-000083020000}"/>
    <cellStyle name="40% - Accent4 20" xfId="3536" xr:uid="{00000000-0005-0000-0000-000084020000}"/>
    <cellStyle name="40% - Accent4 3" xfId="113" xr:uid="{00000000-0005-0000-0000-000085020000}"/>
    <cellStyle name="40% - Accent4 3 2" xfId="2361" xr:uid="{00000000-0005-0000-0000-000086020000}"/>
    <cellStyle name="40% - Accent4 4" xfId="114" xr:uid="{00000000-0005-0000-0000-000087020000}"/>
    <cellStyle name="40% - Accent4 4 2" xfId="2362" xr:uid="{00000000-0005-0000-0000-000088020000}"/>
    <cellStyle name="40% - Accent4 5" xfId="115" xr:uid="{00000000-0005-0000-0000-000089020000}"/>
    <cellStyle name="40% - Accent4 5 2" xfId="2363" xr:uid="{00000000-0005-0000-0000-00008A020000}"/>
    <cellStyle name="40% - Accent4 6" xfId="110" xr:uid="{00000000-0005-0000-0000-00008B020000}"/>
    <cellStyle name="40% - Accent4 6 2" xfId="2364" xr:uid="{00000000-0005-0000-0000-00008C020000}"/>
    <cellStyle name="40% - Accent4 7" xfId="1273" xr:uid="{00000000-0005-0000-0000-00008D020000}"/>
    <cellStyle name="40% - Accent4 8" xfId="1408" xr:uid="{00000000-0005-0000-0000-00008E020000}"/>
    <cellStyle name="40% - Accent4 9" xfId="1488" xr:uid="{00000000-0005-0000-0000-00008F020000}"/>
    <cellStyle name="40% - Accent5" xfId="1162" builtinId="47" customBuiltin="1"/>
    <cellStyle name="40% - Accent5 10" xfId="1564" xr:uid="{00000000-0005-0000-0000-000091020000}"/>
    <cellStyle name="40% - Accent5 11" xfId="1664" xr:uid="{00000000-0005-0000-0000-000092020000}"/>
    <cellStyle name="40% - Accent5 12" xfId="1760" xr:uid="{00000000-0005-0000-0000-000093020000}"/>
    <cellStyle name="40% - Accent5 13" xfId="1841" xr:uid="{00000000-0005-0000-0000-000094020000}"/>
    <cellStyle name="40% - Accent5 14" xfId="1960" xr:uid="{00000000-0005-0000-0000-000095020000}"/>
    <cellStyle name="40% - Accent5 15" xfId="2060" xr:uid="{00000000-0005-0000-0000-000096020000}"/>
    <cellStyle name="40% - Accent5 16" xfId="2187" xr:uid="{00000000-0005-0000-0000-000097020000}"/>
    <cellStyle name="40% - Accent5 17" xfId="2365" xr:uid="{00000000-0005-0000-0000-000098020000}"/>
    <cellStyle name="40% - Accent5 18" xfId="3221" xr:uid="{00000000-0005-0000-0000-000099020000}"/>
    <cellStyle name="40% - Accent5 19" xfId="3440" xr:uid="{00000000-0005-0000-0000-00009A020000}"/>
    <cellStyle name="40% - Accent5 2" xfId="117" xr:uid="{00000000-0005-0000-0000-00009B020000}"/>
    <cellStyle name="40% - Accent5 2 2" xfId="118" xr:uid="{00000000-0005-0000-0000-00009C020000}"/>
    <cellStyle name="40% - Accent5 2 2 2" xfId="2366" xr:uid="{00000000-0005-0000-0000-00009D020000}"/>
    <cellStyle name="40% - Accent5 2 3" xfId="2367" xr:uid="{00000000-0005-0000-0000-00009E020000}"/>
    <cellStyle name="40% - Accent5 2 4" xfId="2368" xr:uid="{00000000-0005-0000-0000-00009F020000}"/>
    <cellStyle name="40% - Accent5 20" xfId="3537" xr:uid="{00000000-0005-0000-0000-0000A0020000}"/>
    <cellStyle name="40% - Accent5 3" xfId="119" xr:uid="{00000000-0005-0000-0000-0000A1020000}"/>
    <cellStyle name="40% - Accent5 3 2" xfId="2369" xr:uid="{00000000-0005-0000-0000-0000A2020000}"/>
    <cellStyle name="40% - Accent5 4" xfId="120" xr:uid="{00000000-0005-0000-0000-0000A3020000}"/>
    <cellStyle name="40% - Accent5 4 2" xfId="2370" xr:uid="{00000000-0005-0000-0000-0000A4020000}"/>
    <cellStyle name="40% - Accent5 5" xfId="121" xr:uid="{00000000-0005-0000-0000-0000A5020000}"/>
    <cellStyle name="40% - Accent5 5 2" xfId="2371" xr:uid="{00000000-0005-0000-0000-0000A6020000}"/>
    <cellStyle name="40% - Accent5 6" xfId="116" xr:uid="{00000000-0005-0000-0000-0000A7020000}"/>
    <cellStyle name="40% - Accent5 6 2" xfId="2372" xr:uid="{00000000-0005-0000-0000-0000A8020000}"/>
    <cellStyle name="40% - Accent5 7" xfId="1274" xr:uid="{00000000-0005-0000-0000-0000A9020000}"/>
    <cellStyle name="40% - Accent5 8" xfId="1409" xr:uid="{00000000-0005-0000-0000-0000AA020000}"/>
    <cellStyle name="40% - Accent5 9" xfId="1489" xr:uid="{00000000-0005-0000-0000-0000AB020000}"/>
    <cellStyle name="40% - Accent6" xfId="1166" builtinId="51" customBuiltin="1"/>
    <cellStyle name="40% - Accent6 10" xfId="1565" xr:uid="{00000000-0005-0000-0000-0000AD020000}"/>
    <cellStyle name="40% - Accent6 11" xfId="1665" xr:uid="{00000000-0005-0000-0000-0000AE020000}"/>
    <cellStyle name="40% - Accent6 12" xfId="1761" xr:uid="{00000000-0005-0000-0000-0000AF020000}"/>
    <cellStyle name="40% - Accent6 13" xfId="1842" xr:uid="{00000000-0005-0000-0000-0000B0020000}"/>
    <cellStyle name="40% - Accent6 14" xfId="1961" xr:uid="{00000000-0005-0000-0000-0000B1020000}"/>
    <cellStyle name="40% - Accent6 15" xfId="2061" xr:uid="{00000000-0005-0000-0000-0000B2020000}"/>
    <cellStyle name="40% - Accent6 16" xfId="2188" xr:uid="{00000000-0005-0000-0000-0000B3020000}"/>
    <cellStyle name="40% - Accent6 17" xfId="2373" xr:uid="{00000000-0005-0000-0000-0000B4020000}"/>
    <cellStyle name="40% - Accent6 18" xfId="3222" xr:uid="{00000000-0005-0000-0000-0000B5020000}"/>
    <cellStyle name="40% - Accent6 19" xfId="3441" xr:uid="{00000000-0005-0000-0000-0000B6020000}"/>
    <cellStyle name="40% - Accent6 2" xfId="123" xr:uid="{00000000-0005-0000-0000-0000B7020000}"/>
    <cellStyle name="40% - Accent6 2 2" xfId="124" xr:uid="{00000000-0005-0000-0000-0000B8020000}"/>
    <cellStyle name="40% - Accent6 2 2 2" xfId="2374" xr:uid="{00000000-0005-0000-0000-0000B9020000}"/>
    <cellStyle name="40% - Accent6 2 3" xfId="2375" xr:uid="{00000000-0005-0000-0000-0000BA020000}"/>
    <cellStyle name="40% - Accent6 2 4" xfId="2376" xr:uid="{00000000-0005-0000-0000-0000BB020000}"/>
    <cellStyle name="40% - Accent6 20" xfId="3538" xr:uid="{00000000-0005-0000-0000-0000BC020000}"/>
    <cellStyle name="40% - Accent6 3" xfId="125" xr:uid="{00000000-0005-0000-0000-0000BD020000}"/>
    <cellStyle name="40% - Accent6 3 2" xfId="2377" xr:uid="{00000000-0005-0000-0000-0000BE020000}"/>
    <cellStyle name="40% - Accent6 4" xfId="126" xr:uid="{00000000-0005-0000-0000-0000BF020000}"/>
    <cellStyle name="40% - Accent6 4 2" xfId="2378" xr:uid="{00000000-0005-0000-0000-0000C0020000}"/>
    <cellStyle name="40% - Accent6 5" xfId="127" xr:uid="{00000000-0005-0000-0000-0000C1020000}"/>
    <cellStyle name="40% - Accent6 5 2" xfId="2379" xr:uid="{00000000-0005-0000-0000-0000C2020000}"/>
    <cellStyle name="40% - Accent6 6" xfId="122" xr:uid="{00000000-0005-0000-0000-0000C3020000}"/>
    <cellStyle name="40% - Accent6 6 2" xfId="2380" xr:uid="{00000000-0005-0000-0000-0000C4020000}"/>
    <cellStyle name="40% - Accent6 7" xfId="1275" xr:uid="{00000000-0005-0000-0000-0000C5020000}"/>
    <cellStyle name="40% - Accent6 8" xfId="1410" xr:uid="{00000000-0005-0000-0000-0000C6020000}"/>
    <cellStyle name="40% - Accent6 9" xfId="1490" xr:uid="{00000000-0005-0000-0000-0000C7020000}"/>
    <cellStyle name="40% - アクセント 1" xfId="2381" xr:uid="{00000000-0005-0000-0000-0000C8020000}"/>
    <cellStyle name="40% - アクセント 1 2" xfId="2382" xr:uid="{00000000-0005-0000-0000-0000C9020000}"/>
    <cellStyle name="40% - アクセント 2" xfId="2383" xr:uid="{00000000-0005-0000-0000-0000CA020000}"/>
    <cellStyle name="40% - アクセント 2 2" xfId="2384" xr:uid="{00000000-0005-0000-0000-0000CB020000}"/>
    <cellStyle name="40% - アクセント 3" xfId="2385" xr:uid="{00000000-0005-0000-0000-0000CC020000}"/>
    <cellStyle name="40% - アクセント 3 2" xfId="2386" xr:uid="{00000000-0005-0000-0000-0000CD020000}"/>
    <cellStyle name="40% - アクセント 4" xfId="2387" xr:uid="{00000000-0005-0000-0000-0000CE020000}"/>
    <cellStyle name="40% - アクセント 4 2" xfId="2388" xr:uid="{00000000-0005-0000-0000-0000CF020000}"/>
    <cellStyle name="40% - アクセント 5" xfId="2389" xr:uid="{00000000-0005-0000-0000-0000D0020000}"/>
    <cellStyle name="40% - アクセント 5 2" xfId="2390" xr:uid="{00000000-0005-0000-0000-0000D1020000}"/>
    <cellStyle name="40% - アクセント 6" xfId="2391" xr:uid="{00000000-0005-0000-0000-0000D2020000}"/>
    <cellStyle name="40% - アクセント 6 2" xfId="2392" xr:uid="{00000000-0005-0000-0000-0000D3020000}"/>
    <cellStyle name="40% - 强调文字颜色 1" xfId="2393" xr:uid="{00000000-0005-0000-0000-0000D4020000}"/>
    <cellStyle name="40% - 强调文字颜色 2" xfId="2394" xr:uid="{00000000-0005-0000-0000-0000D5020000}"/>
    <cellStyle name="40% - 强调文字颜色 3" xfId="2395" xr:uid="{00000000-0005-0000-0000-0000D6020000}"/>
    <cellStyle name="40% - 强调文字颜色 4" xfId="2396" xr:uid="{00000000-0005-0000-0000-0000D7020000}"/>
    <cellStyle name="40% - 强调文字颜色 5" xfId="2397" xr:uid="{00000000-0005-0000-0000-0000D8020000}"/>
    <cellStyle name="40% - 强调文字颜色 6" xfId="2398" xr:uid="{00000000-0005-0000-0000-0000D9020000}"/>
    <cellStyle name="40% - 輔色1" xfId="1079" xr:uid="{00000000-0005-0000-0000-0000DA020000}"/>
    <cellStyle name="40% - 輔色1 2" xfId="2400" xr:uid="{00000000-0005-0000-0000-0000DB020000}"/>
    <cellStyle name="40% - 輔色1 3" xfId="2399" xr:uid="{00000000-0005-0000-0000-0000DC020000}"/>
    <cellStyle name="40% - 輔色2" xfId="1084" xr:uid="{00000000-0005-0000-0000-0000DD020000}"/>
    <cellStyle name="40% - 輔色2 2" xfId="2402" xr:uid="{00000000-0005-0000-0000-0000DE020000}"/>
    <cellStyle name="40% - 輔色2 3" xfId="2401" xr:uid="{00000000-0005-0000-0000-0000DF020000}"/>
    <cellStyle name="40% - 輔色3" xfId="1087" xr:uid="{00000000-0005-0000-0000-0000E0020000}"/>
    <cellStyle name="40% - 輔色3 2" xfId="2404" xr:uid="{00000000-0005-0000-0000-0000E1020000}"/>
    <cellStyle name="40% - 輔色3 3" xfId="2403" xr:uid="{00000000-0005-0000-0000-0000E2020000}"/>
    <cellStyle name="40% - 輔色4" xfId="1091" xr:uid="{00000000-0005-0000-0000-0000E3020000}"/>
    <cellStyle name="40% - 輔色4 2" xfId="2406" xr:uid="{00000000-0005-0000-0000-0000E4020000}"/>
    <cellStyle name="40% - 輔色4 3" xfId="2405" xr:uid="{00000000-0005-0000-0000-0000E5020000}"/>
    <cellStyle name="40% - 輔色5" xfId="1094" xr:uid="{00000000-0005-0000-0000-0000E6020000}"/>
    <cellStyle name="40% - 輔色5 2" xfId="2408" xr:uid="{00000000-0005-0000-0000-0000E7020000}"/>
    <cellStyle name="40% - 輔色5 3" xfId="2407" xr:uid="{00000000-0005-0000-0000-0000E8020000}"/>
    <cellStyle name="40% - 輔色6" xfId="1098" xr:uid="{00000000-0005-0000-0000-0000E9020000}"/>
    <cellStyle name="40% - 輔色6 2" xfId="2410" xr:uid="{00000000-0005-0000-0000-0000EA020000}"/>
    <cellStyle name="40% - 輔色6 3" xfId="2409" xr:uid="{00000000-0005-0000-0000-0000EB020000}"/>
    <cellStyle name="60% - Accent1" xfId="1153" builtinId="32" customBuiltin="1"/>
    <cellStyle name="60% - Accent1 2" xfId="129" xr:uid="{00000000-0005-0000-0000-0000ED020000}"/>
    <cellStyle name="60% - Accent1 2 2" xfId="130" xr:uid="{00000000-0005-0000-0000-0000EE020000}"/>
    <cellStyle name="60% - Accent1 2 2 2" xfId="2411" xr:uid="{00000000-0005-0000-0000-0000EF020000}"/>
    <cellStyle name="60% - Accent1 2 3" xfId="2412" xr:uid="{00000000-0005-0000-0000-0000F0020000}"/>
    <cellStyle name="60% - Accent1 2 4" xfId="2413" xr:uid="{00000000-0005-0000-0000-0000F1020000}"/>
    <cellStyle name="60% - Accent1 3" xfId="131" xr:uid="{00000000-0005-0000-0000-0000F2020000}"/>
    <cellStyle name="60% - Accent1 3 2" xfId="2414" xr:uid="{00000000-0005-0000-0000-0000F3020000}"/>
    <cellStyle name="60% - Accent1 4" xfId="132" xr:uid="{00000000-0005-0000-0000-0000F4020000}"/>
    <cellStyle name="60% - Accent1 4 2" xfId="2415" xr:uid="{00000000-0005-0000-0000-0000F5020000}"/>
    <cellStyle name="60% - Accent1 5" xfId="133" xr:uid="{00000000-0005-0000-0000-0000F6020000}"/>
    <cellStyle name="60% - Accent1 5 2" xfId="2416" xr:uid="{00000000-0005-0000-0000-0000F7020000}"/>
    <cellStyle name="60% - Accent1 6" xfId="128" xr:uid="{00000000-0005-0000-0000-0000F8020000}"/>
    <cellStyle name="60% - Accent1 6 2" xfId="2417" xr:uid="{00000000-0005-0000-0000-0000F9020000}"/>
    <cellStyle name="60% - Accent2" xfId="1156" builtinId="36" customBuiltin="1"/>
    <cellStyle name="60% - Accent2 2" xfId="135" xr:uid="{00000000-0005-0000-0000-0000FB020000}"/>
    <cellStyle name="60% - Accent2 2 2" xfId="136" xr:uid="{00000000-0005-0000-0000-0000FC020000}"/>
    <cellStyle name="60% - Accent2 2 2 2" xfId="2418" xr:uid="{00000000-0005-0000-0000-0000FD020000}"/>
    <cellStyle name="60% - Accent2 2 3" xfId="2419" xr:uid="{00000000-0005-0000-0000-0000FE020000}"/>
    <cellStyle name="60% - Accent2 2 4" xfId="2420" xr:uid="{00000000-0005-0000-0000-0000FF020000}"/>
    <cellStyle name="60% - Accent2 3" xfId="137" xr:uid="{00000000-0005-0000-0000-000000030000}"/>
    <cellStyle name="60% - Accent2 3 2" xfId="2421" xr:uid="{00000000-0005-0000-0000-000001030000}"/>
    <cellStyle name="60% - Accent2 4" xfId="138" xr:uid="{00000000-0005-0000-0000-000002030000}"/>
    <cellStyle name="60% - Accent2 4 2" xfId="2422" xr:uid="{00000000-0005-0000-0000-000003030000}"/>
    <cellStyle name="60% - Accent2 5" xfId="139" xr:uid="{00000000-0005-0000-0000-000004030000}"/>
    <cellStyle name="60% - Accent2 5 2" xfId="2423" xr:uid="{00000000-0005-0000-0000-000005030000}"/>
    <cellStyle name="60% - Accent2 6" xfId="134" xr:uid="{00000000-0005-0000-0000-000006030000}"/>
    <cellStyle name="60% - Accent2 6 2" xfId="2424" xr:uid="{00000000-0005-0000-0000-000007030000}"/>
    <cellStyle name="60% - Accent3 2" xfId="140" xr:uid="{00000000-0005-0000-0000-000008030000}"/>
    <cellStyle name="60% - Accent3 2 2" xfId="141" xr:uid="{00000000-0005-0000-0000-000009030000}"/>
    <cellStyle name="60% - Accent3 2 2 2" xfId="2425" xr:uid="{00000000-0005-0000-0000-00000A030000}"/>
    <cellStyle name="60% - Accent3 2 3" xfId="2426" xr:uid="{00000000-0005-0000-0000-00000B030000}"/>
    <cellStyle name="60% - Accent3 2 4" xfId="2427" xr:uid="{00000000-0005-0000-0000-00000C030000}"/>
    <cellStyle name="60% - Accent3 3" xfId="142" xr:uid="{00000000-0005-0000-0000-00000D030000}"/>
    <cellStyle name="60% - Accent3 3 2" xfId="2428" xr:uid="{00000000-0005-0000-0000-00000E030000}"/>
    <cellStyle name="60% - Accent3 4" xfId="143" xr:uid="{00000000-0005-0000-0000-00000F030000}"/>
    <cellStyle name="60% - Accent3 4 2" xfId="2429" xr:uid="{00000000-0005-0000-0000-000010030000}"/>
    <cellStyle name="60% - Accent3 5" xfId="144" xr:uid="{00000000-0005-0000-0000-000011030000}"/>
    <cellStyle name="60% - Accent3 5 2" xfId="2430" xr:uid="{00000000-0005-0000-0000-000012030000}"/>
    <cellStyle name="60% - Accent3 6" xfId="145" xr:uid="{00000000-0005-0000-0000-000013030000}"/>
    <cellStyle name="60% - Accent3 6 2" xfId="2431" xr:uid="{00000000-0005-0000-0000-000014030000}"/>
    <cellStyle name="60% - Accent3 7" xfId="146" xr:uid="{00000000-0005-0000-0000-000015030000}"/>
    <cellStyle name="60% - Accent4 2" xfId="147" xr:uid="{00000000-0005-0000-0000-000016030000}"/>
    <cellStyle name="60% - Accent4 2 2" xfId="148" xr:uid="{00000000-0005-0000-0000-000017030000}"/>
    <cellStyle name="60% - Accent4 2 2 2" xfId="2432" xr:uid="{00000000-0005-0000-0000-000018030000}"/>
    <cellStyle name="60% - Accent4 2 3" xfId="2433" xr:uid="{00000000-0005-0000-0000-000019030000}"/>
    <cellStyle name="60% - Accent4 2 4" xfId="2434" xr:uid="{00000000-0005-0000-0000-00001A030000}"/>
    <cellStyle name="60% - Accent4 3" xfId="149" xr:uid="{00000000-0005-0000-0000-00001B030000}"/>
    <cellStyle name="60% - Accent4 3 2" xfId="2435" xr:uid="{00000000-0005-0000-0000-00001C030000}"/>
    <cellStyle name="60% - Accent4 4" xfId="150" xr:uid="{00000000-0005-0000-0000-00001D030000}"/>
    <cellStyle name="60% - Accent4 4 2" xfId="2436" xr:uid="{00000000-0005-0000-0000-00001E030000}"/>
    <cellStyle name="60% - Accent4 5" xfId="151" xr:uid="{00000000-0005-0000-0000-00001F030000}"/>
    <cellStyle name="60% - Accent4 5 2" xfId="2437" xr:uid="{00000000-0005-0000-0000-000020030000}"/>
    <cellStyle name="60% - Accent4 6" xfId="152" xr:uid="{00000000-0005-0000-0000-000021030000}"/>
    <cellStyle name="60% - Accent4 6 2" xfId="2438" xr:uid="{00000000-0005-0000-0000-000022030000}"/>
    <cellStyle name="60% - Accent4 7" xfId="153" xr:uid="{00000000-0005-0000-0000-000023030000}"/>
    <cellStyle name="60% - Accent5" xfId="1163" builtinId="48" customBuiltin="1"/>
    <cellStyle name="60% - Accent5 2" xfId="155" xr:uid="{00000000-0005-0000-0000-000025030000}"/>
    <cellStyle name="60% - Accent5 2 2" xfId="156" xr:uid="{00000000-0005-0000-0000-000026030000}"/>
    <cellStyle name="60% - Accent5 2 2 2" xfId="2439" xr:uid="{00000000-0005-0000-0000-000027030000}"/>
    <cellStyle name="60% - Accent5 2 3" xfId="2440" xr:uid="{00000000-0005-0000-0000-000028030000}"/>
    <cellStyle name="60% - Accent5 2 4" xfId="2441" xr:uid="{00000000-0005-0000-0000-000029030000}"/>
    <cellStyle name="60% - Accent5 3" xfId="157" xr:uid="{00000000-0005-0000-0000-00002A030000}"/>
    <cellStyle name="60% - Accent5 3 2" xfId="2442" xr:uid="{00000000-0005-0000-0000-00002B030000}"/>
    <cellStyle name="60% - Accent5 4" xfId="158" xr:uid="{00000000-0005-0000-0000-00002C030000}"/>
    <cellStyle name="60% - Accent5 4 2" xfId="2443" xr:uid="{00000000-0005-0000-0000-00002D030000}"/>
    <cellStyle name="60% - Accent5 5" xfId="159" xr:uid="{00000000-0005-0000-0000-00002E030000}"/>
    <cellStyle name="60% - Accent5 5 2" xfId="2444" xr:uid="{00000000-0005-0000-0000-00002F030000}"/>
    <cellStyle name="60% - Accent5 6" xfId="154" xr:uid="{00000000-0005-0000-0000-000030030000}"/>
    <cellStyle name="60% - Accent5 6 2" xfId="2445" xr:uid="{00000000-0005-0000-0000-000031030000}"/>
    <cellStyle name="60% - Accent6 2" xfId="160" xr:uid="{00000000-0005-0000-0000-000032030000}"/>
    <cellStyle name="60% - Accent6 2 2" xfId="161" xr:uid="{00000000-0005-0000-0000-000033030000}"/>
    <cellStyle name="60% - Accent6 2 2 2" xfId="2446" xr:uid="{00000000-0005-0000-0000-000034030000}"/>
    <cellStyle name="60% - Accent6 2 3" xfId="2447" xr:uid="{00000000-0005-0000-0000-000035030000}"/>
    <cellStyle name="60% - Accent6 2 4" xfId="2448" xr:uid="{00000000-0005-0000-0000-000036030000}"/>
    <cellStyle name="60% - Accent6 3" xfId="162" xr:uid="{00000000-0005-0000-0000-000037030000}"/>
    <cellStyle name="60% - Accent6 3 2" xfId="2449" xr:uid="{00000000-0005-0000-0000-000038030000}"/>
    <cellStyle name="60% - Accent6 4" xfId="163" xr:uid="{00000000-0005-0000-0000-000039030000}"/>
    <cellStyle name="60% - Accent6 4 2" xfId="2450" xr:uid="{00000000-0005-0000-0000-00003A030000}"/>
    <cellStyle name="60% - Accent6 5" xfId="164" xr:uid="{00000000-0005-0000-0000-00003B030000}"/>
    <cellStyle name="60% - Accent6 5 2" xfId="2451" xr:uid="{00000000-0005-0000-0000-00003C030000}"/>
    <cellStyle name="60% - Accent6 6" xfId="165" xr:uid="{00000000-0005-0000-0000-00003D030000}"/>
    <cellStyle name="60% - Accent6 6 2" xfId="2452" xr:uid="{00000000-0005-0000-0000-00003E030000}"/>
    <cellStyle name="60% - Accent6 7" xfId="166" xr:uid="{00000000-0005-0000-0000-00003F030000}"/>
    <cellStyle name="60% - アクセント 1" xfId="2453" xr:uid="{00000000-0005-0000-0000-000040030000}"/>
    <cellStyle name="60% - アクセント 1 2" xfId="2454" xr:uid="{00000000-0005-0000-0000-000041030000}"/>
    <cellStyle name="60% - アクセント 2" xfId="2455" xr:uid="{00000000-0005-0000-0000-000042030000}"/>
    <cellStyle name="60% - アクセント 2 2" xfId="2456" xr:uid="{00000000-0005-0000-0000-000043030000}"/>
    <cellStyle name="60% - アクセント 3" xfId="2457" xr:uid="{00000000-0005-0000-0000-000044030000}"/>
    <cellStyle name="60% - アクセント 3 2" xfId="2458" xr:uid="{00000000-0005-0000-0000-000045030000}"/>
    <cellStyle name="60% - アクセント 4" xfId="2459" xr:uid="{00000000-0005-0000-0000-000046030000}"/>
    <cellStyle name="60% - アクセント 4 2" xfId="2460" xr:uid="{00000000-0005-0000-0000-000047030000}"/>
    <cellStyle name="60% - アクセント 5" xfId="2461" xr:uid="{00000000-0005-0000-0000-000048030000}"/>
    <cellStyle name="60% - アクセント 5 2" xfId="2462" xr:uid="{00000000-0005-0000-0000-000049030000}"/>
    <cellStyle name="60% - アクセント 6" xfId="2463" xr:uid="{00000000-0005-0000-0000-00004A030000}"/>
    <cellStyle name="60% - アクセント 6 2" xfId="2464" xr:uid="{00000000-0005-0000-0000-00004B030000}"/>
    <cellStyle name="60% - 强调文字颜色 1" xfId="2465" xr:uid="{00000000-0005-0000-0000-00004C030000}"/>
    <cellStyle name="60% - 强调文字颜色 2" xfId="2466" xr:uid="{00000000-0005-0000-0000-00004D030000}"/>
    <cellStyle name="60% - 强调文字颜色 3" xfId="2467" xr:uid="{00000000-0005-0000-0000-00004E030000}"/>
    <cellStyle name="60% - 强调文字颜色 4" xfId="2468" xr:uid="{00000000-0005-0000-0000-00004F030000}"/>
    <cellStyle name="60% - 强调文字颜色 5" xfId="2469" xr:uid="{00000000-0005-0000-0000-000050030000}"/>
    <cellStyle name="60% - 强调文字颜色 6" xfId="2470" xr:uid="{00000000-0005-0000-0000-000051030000}"/>
    <cellStyle name="60% - 輔色1" xfId="1086" xr:uid="{00000000-0005-0000-0000-000052030000}"/>
    <cellStyle name="60% - 輔色1 2" xfId="2472" xr:uid="{00000000-0005-0000-0000-000053030000}"/>
    <cellStyle name="60% - 輔色1 3" xfId="2471" xr:uid="{00000000-0005-0000-0000-000054030000}"/>
    <cellStyle name="60% - 輔色2" xfId="1090" xr:uid="{00000000-0005-0000-0000-000055030000}"/>
    <cellStyle name="60% - 輔色2 2" xfId="2474" xr:uid="{00000000-0005-0000-0000-000056030000}"/>
    <cellStyle name="60% - 輔色2 3" xfId="2473" xr:uid="{00000000-0005-0000-0000-000057030000}"/>
    <cellStyle name="60% - 輔色3" xfId="1093" xr:uid="{00000000-0005-0000-0000-000058030000}"/>
    <cellStyle name="60% - 輔色3 2" xfId="2476" xr:uid="{00000000-0005-0000-0000-000059030000}"/>
    <cellStyle name="60% - 輔色3 3" xfId="2475" xr:uid="{00000000-0005-0000-0000-00005A030000}"/>
    <cellStyle name="60% - 輔色4" xfId="1097" xr:uid="{00000000-0005-0000-0000-00005B030000}"/>
    <cellStyle name="60% - 輔色4 2" xfId="2478" xr:uid="{00000000-0005-0000-0000-00005C030000}"/>
    <cellStyle name="60% - 輔色4 3" xfId="2477" xr:uid="{00000000-0005-0000-0000-00005D030000}"/>
    <cellStyle name="60% - 輔色5" xfId="1100" xr:uid="{00000000-0005-0000-0000-00005E030000}"/>
    <cellStyle name="60% - 輔色5 2" xfId="2480" xr:uid="{00000000-0005-0000-0000-00005F030000}"/>
    <cellStyle name="60% - 輔色5 3" xfId="2479" xr:uid="{00000000-0005-0000-0000-000060030000}"/>
    <cellStyle name="60% - 輔色6" xfId="1102" xr:uid="{00000000-0005-0000-0000-000061030000}"/>
    <cellStyle name="60% - 輔色6 2" xfId="2482" xr:uid="{00000000-0005-0000-0000-000062030000}"/>
    <cellStyle name="60% - 輔色6 3" xfId="2481" xr:uid="{00000000-0005-0000-0000-000063030000}"/>
    <cellStyle name="Accent1" xfId="1151" builtinId="29" customBuiltin="1"/>
    <cellStyle name="Accent1 2" xfId="168" xr:uid="{00000000-0005-0000-0000-000065030000}"/>
    <cellStyle name="Accent1 2 2" xfId="169" xr:uid="{00000000-0005-0000-0000-000066030000}"/>
    <cellStyle name="Accent1 2 2 2" xfId="2483" xr:uid="{00000000-0005-0000-0000-000067030000}"/>
    <cellStyle name="Accent1 2 3" xfId="2484" xr:uid="{00000000-0005-0000-0000-000068030000}"/>
    <cellStyle name="Accent1 2 4" xfId="2485" xr:uid="{00000000-0005-0000-0000-000069030000}"/>
    <cellStyle name="Accent1 3" xfId="170" xr:uid="{00000000-0005-0000-0000-00006A030000}"/>
    <cellStyle name="Accent1 3 2" xfId="2486" xr:uid="{00000000-0005-0000-0000-00006B030000}"/>
    <cellStyle name="Accent1 4" xfId="171" xr:uid="{00000000-0005-0000-0000-00006C030000}"/>
    <cellStyle name="Accent1 4 2" xfId="2487" xr:uid="{00000000-0005-0000-0000-00006D030000}"/>
    <cellStyle name="Accent1 5" xfId="172" xr:uid="{00000000-0005-0000-0000-00006E030000}"/>
    <cellStyle name="Accent1 5 2" xfId="2488" xr:uid="{00000000-0005-0000-0000-00006F030000}"/>
    <cellStyle name="Accent1 6" xfId="167" xr:uid="{00000000-0005-0000-0000-000070030000}"/>
    <cellStyle name="Accent1 6 2" xfId="2489" xr:uid="{00000000-0005-0000-0000-000071030000}"/>
    <cellStyle name="Accent2" xfId="1154" builtinId="33" customBuiltin="1"/>
    <cellStyle name="Accent2 2" xfId="174" xr:uid="{00000000-0005-0000-0000-000073030000}"/>
    <cellStyle name="Accent2 2 2" xfId="175" xr:uid="{00000000-0005-0000-0000-000074030000}"/>
    <cellStyle name="Accent2 2 2 2" xfId="2490" xr:uid="{00000000-0005-0000-0000-000075030000}"/>
    <cellStyle name="Accent2 2 3" xfId="2491" xr:uid="{00000000-0005-0000-0000-000076030000}"/>
    <cellStyle name="Accent2 2 4" xfId="2492" xr:uid="{00000000-0005-0000-0000-000077030000}"/>
    <cellStyle name="Accent2 3" xfId="176" xr:uid="{00000000-0005-0000-0000-000078030000}"/>
    <cellStyle name="Accent2 3 2" xfId="2493" xr:uid="{00000000-0005-0000-0000-000079030000}"/>
    <cellStyle name="Accent2 4" xfId="177" xr:uid="{00000000-0005-0000-0000-00007A030000}"/>
    <cellStyle name="Accent2 4 2" xfId="2494" xr:uid="{00000000-0005-0000-0000-00007B030000}"/>
    <cellStyle name="Accent2 5" xfId="178" xr:uid="{00000000-0005-0000-0000-00007C030000}"/>
    <cellStyle name="Accent2 5 2" xfId="2495" xr:uid="{00000000-0005-0000-0000-00007D030000}"/>
    <cellStyle name="Accent2 6" xfId="173" xr:uid="{00000000-0005-0000-0000-00007E030000}"/>
    <cellStyle name="Accent2 6 2" xfId="2496" xr:uid="{00000000-0005-0000-0000-00007F030000}"/>
    <cellStyle name="Accent3" xfId="1157" builtinId="37" customBuiltin="1"/>
    <cellStyle name="Accent3 2" xfId="180" xr:uid="{00000000-0005-0000-0000-000081030000}"/>
    <cellStyle name="Accent3 2 2" xfId="181" xr:uid="{00000000-0005-0000-0000-000082030000}"/>
    <cellStyle name="Accent3 2 2 2" xfId="2497" xr:uid="{00000000-0005-0000-0000-000083030000}"/>
    <cellStyle name="Accent3 2 3" xfId="2498" xr:uid="{00000000-0005-0000-0000-000084030000}"/>
    <cellStyle name="Accent3 2 4" xfId="2499" xr:uid="{00000000-0005-0000-0000-000085030000}"/>
    <cellStyle name="Accent3 3" xfId="182" xr:uid="{00000000-0005-0000-0000-000086030000}"/>
    <cellStyle name="Accent3 3 2" xfId="2500" xr:uid="{00000000-0005-0000-0000-000087030000}"/>
    <cellStyle name="Accent3 4" xfId="183" xr:uid="{00000000-0005-0000-0000-000088030000}"/>
    <cellStyle name="Accent3 4 2" xfId="2501" xr:uid="{00000000-0005-0000-0000-000089030000}"/>
    <cellStyle name="Accent3 5" xfId="184" xr:uid="{00000000-0005-0000-0000-00008A030000}"/>
    <cellStyle name="Accent3 5 2" xfId="2502" xr:uid="{00000000-0005-0000-0000-00008B030000}"/>
    <cellStyle name="Accent3 6" xfId="179" xr:uid="{00000000-0005-0000-0000-00008C030000}"/>
    <cellStyle name="Accent3 6 2" xfId="2503" xr:uid="{00000000-0005-0000-0000-00008D030000}"/>
    <cellStyle name="Accent4" xfId="1158" builtinId="41" customBuiltin="1"/>
    <cellStyle name="Accent4 2" xfId="186" xr:uid="{00000000-0005-0000-0000-00008F030000}"/>
    <cellStyle name="Accent4 2 2" xfId="187" xr:uid="{00000000-0005-0000-0000-000090030000}"/>
    <cellStyle name="Accent4 2 2 2" xfId="2504" xr:uid="{00000000-0005-0000-0000-000091030000}"/>
    <cellStyle name="Accent4 2 3" xfId="2505" xr:uid="{00000000-0005-0000-0000-000092030000}"/>
    <cellStyle name="Accent4 2 4" xfId="2506" xr:uid="{00000000-0005-0000-0000-000093030000}"/>
    <cellStyle name="Accent4 3" xfId="188" xr:uid="{00000000-0005-0000-0000-000094030000}"/>
    <cellStyle name="Accent4 3 2" xfId="2507" xr:uid="{00000000-0005-0000-0000-000095030000}"/>
    <cellStyle name="Accent4 4" xfId="189" xr:uid="{00000000-0005-0000-0000-000096030000}"/>
    <cellStyle name="Accent4 4 2" xfId="2508" xr:uid="{00000000-0005-0000-0000-000097030000}"/>
    <cellStyle name="Accent4 5" xfId="190" xr:uid="{00000000-0005-0000-0000-000098030000}"/>
    <cellStyle name="Accent4 5 2" xfId="2509" xr:uid="{00000000-0005-0000-0000-000099030000}"/>
    <cellStyle name="Accent4 6" xfId="185" xr:uid="{00000000-0005-0000-0000-00009A030000}"/>
    <cellStyle name="Accent4 6 2" xfId="2510" xr:uid="{00000000-0005-0000-0000-00009B030000}"/>
    <cellStyle name="Accent5" xfId="1160" builtinId="45" customBuiltin="1"/>
    <cellStyle name="Accent5 2" xfId="192" xr:uid="{00000000-0005-0000-0000-00009D030000}"/>
    <cellStyle name="Accent5 2 2" xfId="193" xr:uid="{00000000-0005-0000-0000-00009E030000}"/>
    <cellStyle name="Accent5 2 2 2" xfId="2511" xr:uid="{00000000-0005-0000-0000-00009F030000}"/>
    <cellStyle name="Accent5 2 3" xfId="2512" xr:uid="{00000000-0005-0000-0000-0000A0030000}"/>
    <cellStyle name="Accent5 2 4" xfId="2513" xr:uid="{00000000-0005-0000-0000-0000A1030000}"/>
    <cellStyle name="Accent5 3" xfId="194" xr:uid="{00000000-0005-0000-0000-0000A2030000}"/>
    <cellStyle name="Accent5 3 2" xfId="2514" xr:uid="{00000000-0005-0000-0000-0000A3030000}"/>
    <cellStyle name="Accent5 4" xfId="195" xr:uid="{00000000-0005-0000-0000-0000A4030000}"/>
    <cellStyle name="Accent5 4 2" xfId="2515" xr:uid="{00000000-0005-0000-0000-0000A5030000}"/>
    <cellStyle name="Accent5 5" xfId="196" xr:uid="{00000000-0005-0000-0000-0000A6030000}"/>
    <cellStyle name="Accent5 5 2" xfId="2516" xr:uid="{00000000-0005-0000-0000-0000A7030000}"/>
    <cellStyle name="Accent5 6" xfId="191" xr:uid="{00000000-0005-0000-0000-0000A8030000}"/>
    <cellStyle name="Accent5 6 2" xfId="2517" xr:uid="{00000000-0005-0000-0000-0000A9030000}"/>
    <cellStyle name="Accent6" xfId="1164" builtinId="49" customBuiltin="1"/>
    <cellStyle name="Accent6 2" xfId="198" xr:uid="{00000000-0005-0000-0000-0000AB030000}"/>
    <cellStyle name="Accent6 2 2" xfId="199" xr:uid="{00000000-0005-0000-0000-0000AC030000}"/>
    <cellStyle name="Accent6 2 2 2" xfId="2518" xr:uid="{00000000-0005-0000-0000-0000AD030000}"/>
    <cellStyle name="Accent6 2 3" xfId="2519" xr:uid="{00000000-0005-0000-0000-0000AE030000}"/>
    <cellStyle name="Accent6 2 4" xfId="2520" xr:uid="{00000000-0005-0000-0000-0000AF030000}"/>
    <cellStyle name="Accent6 3" xfId="200" xr:uid="{00000000-0005-0000-0000-0000B0030000}"/>
    <cellStyle name="Accent6 3 2" xfId="2521" xr:uid="{00000000-0005-0000-0000-0000B1030000}"/>
    <cellStyle name="Accent6 4" xfId="201" xr:uid="{00000000-0005-0000-0000-0000B2030000}"/>
    <cellStyle name="Accent6 4 2" xfId="2522" xr:uid="{00000000-0005-0000-0000-0000B3030000}"/>
    <cellStyle name="Accent6 5" xfId="202" xr:uid="{00000000-0005-0000-0000-0000B4030000}"/>
    <cellStyle name="Accent6 5 2" xfId="2523" xr:uid="{00000000-0005-0000-0000-0000B5030000}"/>
    <cellStyle name="Accent6 6" xfId="197" xr:uid="{00000000-0005-0000-0000-0000B6030000}"/>
    <cellStyle name="Accent6 6 2" xfId="2524" xr:uid="{00000000-0005-0000-0000-0000B7030000}"/>
    <cellStyle name="ÅëÈ­ [0]_±âÅ¸" xfId="203" xr:uid="{00000000-0005-0000-0000-0000B8030000}"/>
    <cellStyle name="ÅëÈ­_±âÅ¸" xfId="204" xr:uid="{00000000-0005-0000-0000-0000B9030000}"/>
    <cellStyle name="ÄÞ¸¶ [0]_±âÅ¸" xfId="205" xr:uid="{00000000-0005-0000-0000-0000BA030000}"/>
    <cellStyle name="ÄÞ¸¶_±âÅ¸" xfId="206" xr:uid="{00000000-0005-0000-0000-0000BB030000}"/>
    <cellStyle name="AutoFormat Options" xfId="207" xr:uid="{00000000-0005-0000-0000-0000BC030000}"/>
    <cellStyle name="Bad" xfId="1141" builtinId="27" customBuiltin="1"/>
    <cellStyle name="Bad 2" xfId="209" xr:uid="{00000000-0005-0000-0000-0000BE030000}"/>
    <cellStyle name="Bad 2 2" xfId="210" xr:uid="{00000000-0005-0000-0000-0000BF030000}"/>
    <cellStyle name="Bad 2 2 2" xfId="2525" xr:uid="{00000000-0005-0000-0000-0000C0030000}"/>
    <cellStyle name="Bad 2 3" xfId="2526" xr:uid="{00000000-0005-0000-0000-0000C1030000}"/>
    <cellStyle name="Bad 2 4" xfId="2527" xr:uid="{00000000-0005-0000-0000-0000C2030000}"/>
    <cellStyle name="Bad 3" xfId="211" xr:uid="{00000000-0005-0000-0000-0000C3030000}"/>
    <cellStyle name="Bad 3 2" xfId="2528" xr:uid="{00000000-0005-0000-0000-0000C4030000}"/>
    <cellStyle name="Bad 4" xfId="212" xr:uid="{00000000-0005-0000-0000-0000C5030000}"/>
    <cellStyle name="Bad 4 2" xfId="2529" xr:uid="{00000000-0005-0000-0000-0000C6030000}"/>
    <cellStyle name="Bad 5" xfId="213" xr:uid="{00000000-0005-0000-0000-0000C7030000}"/>
    <cellStyle name="Bad 5 2" xfId="2530" xr:uid="{00000000-0005-0000-0000-0000C8030000}"/>
    <cellStyle name="Bad 6" xfId="208" xr:uid="{00000000-0005-0000-0000-0000C9030000}"/>
    <cellStyle name="Bad 6 2" xfId="2531" xr:uid="{00000000-0005-0000-0000-0000CA030000}"/>
    <cellStyle name="Ç¥ÁØ_#2(M17)_1" xfId="214" xr:uid="{00000000-0005-0000-0000-0000CB030000}"/>
    <cellStyle name="Calc Currency (0)" xfId="2532" xr:uid="{00000000-0005-0000-0000-0000CC030000}"/>
    <cellStyle name="Calc Currency (0) 2" xfId="2533" xr:uid="{00000000-0005-0000-0000-0000CD030000}"/>
    <cellStyle name="Calculation" xfId="1145" builtinId="22" customBuiltin="1"/>
    <cellStyle name="Calculation 2" xfId="216" xr:uid="{00000000-0005-0000-0000-0000CF030000}"/>
    <cellStyle name="Calculation 2 10" xfId="1276" xr:uid="{00000000-0005-0000-0000-0000D0030000}"/>
    <cellStyle name="Calculation 2 11" xfId="1566" xr:uid="{00000000-0005-0000-0000-0000D1030000}"/>
    <cellStyle name="Calculation 2 12" xfId="1666" xr:uid="{00000000-0005-0000-0000-0000D2030000}"/>
    <cellStyle name="Calculation 2 13" xfId="1843" xr:uid="{00000000-0005-0000-0000-0000D3030000}"/>
    <cellStyle name="Calculation 2 14" xfId="1884" xr:uid="{00000000-0005-0000-0000-0000D4030000}"/>
    <cellStyle name="Calculation 2 15" xfId="1992" xr:uid="{00000000-0005-0000-0000-0000D5030000}"/>
    <cellStyle name="Calculation 2 16" xfId="2102" xr:uid="{00000000-0005-0000-0000-0000D6030000}"/>
    <cellStyle name="Calculation 2 17" xfId="2062" xr:uid="{00000000-0005-0000-0000-0000D7030000}"/>
    <cellStyle name="Calculation 2 18" xfId="3127" xr:uid="{00000000-0005-0000-0000-0000D8030000}"/>
    <cellStyle name="Calculation 2 19" xfId="3223" xr:uid="{00000000-0005-0000-0000-0000D9030000}"/>
    <cellStyle name="Calculation 2 2" xfId="217" xr:uid="{00000000-0005-0000-0000-0000DA030000}"/>
    <cellStyle name="Calculation 2 2 10" xfId="1567" xr:uid="{00000000-0005-0000-0000-0000DB030000}"/>
    <cellStyle name="Calculation 2 2 11" xfId="1667" xr:uid="{00000000-0005-0000-0000-0000DC030000}"/>
    <cellStyle name="Calculation 2 2 12" xfId="1844" xr:uid="{00000000-0005-0000-0000-0000DD030000}"/>
    <cellStyle name="Calculation 2 2 13" xfId="1883" xr:uid="{00000000-0005-0000-0000-0000DE030000}"/>
    <cellStyle name="Calculation 2 2 14" xfId="1990" xr:uid="{00000000-0005-0000-0000-0000DF030000}"/>
    <cellStyle name="Calculation 2 2 15" xfId="2101" xr:uid="{00000000-0005-0000-0000-0000E0030000}"/>
    <cellStyle name="Calculation 2 2 16" xfId="2063" xr:uid="{00000000-0005-0000-0000-0000E1030000}"/>
    <cellStyle name="Calculation 2 2 17" xfId="3126" xr:uid="{00000000-0005-0000-0000-0000E2030000}"/>
    <cellStyle name="Calculation 2 2 18" xfId="3224" xr:uid="{00000000-0005-0000-0000-0000E3030000}"/>
    <cellStyle name="Calculation 2 2 2" xfId="609" xr:uid="{00000000-0005-0000-0000-0000E4030000}"/>
    <cellStyle name="Calculation 2 2 2 2" xfId="2534" xr:uid="{00000000-0005-0000-0000-0000E5030000}"/>
    <cellStyle name="Calculation 2 2 2 3" xfId="3125" xr:uid="{00000000-0005-0000-0000-0000E6030000}"/>
    <cellStyle name="Calculation 2 2 2 4" xfId="3299" xr:uid="{00000000-0005-0000-0000-0000E7030000}"/>
    <cellStyle name="Calculation 2 2 2 5" xfId="3225" xr:uid="{00000000-0005-0000-0000-0000E8030000}"/>
    <cellStyle name="Calculation 2 2 3" xfId="681" xr:uid="{00000000-0005-0000-0000-0000E9030000}"/>
    <cellStyle name="Calculation 2 2 4" xfId="729" xr:uid="{00000000-0005-0000-0000-0000EA030000}"/>
    <cellStyle name="Calculation 2 2 5" xfId="803" xr:uid="{00000000-0005-0000-0000-0000EB030000}"/>
    <cellStyle name="Calculation 2 2 6" xfId="1015" xr:uid="{00000000-0005-0000-0000-0000EC030000}"/>
    <cellStyle name="Calculation 2 2 7" xfId="1033" xr:uid="{00000000-0005-0000-0000-0000ED030000}"/>
    <cellStyle name="Calculation 2 2 8" xfId="1178" xr:uid="{00000000-0005-0000-0000-0000EE030000}"/>
    <cellStyle name="Calculation 2 2 9" xfId="1277" xr:uid="{00000000-0005-0000-0000-0000EF030000}"/>
    <cellStyle name="Calculation 2 3" xfId="608" xr:uid="{00000000-0005-0000-0000-0000F0030000}"/>
    <cellStyle name="Calculation 2 3 2" xfId="2535" xr:uid="{00000000-0005-0000-0000-0000F1030000}"/>
    <cellStyle name="Calculation 2 3 3" xfId="3124" xr:uid="{00000000-0005-0000-0000-0000F2030000}"/>
    <cellStyle name="Calculation 2 3 4" xfId="3298" xr:uid="{00000000-0005-0000-0000-0000F3030000}"/>
    <cellStyle name="Calculation 2 3 5" xfId="3226" xr:uid="{00000000-0005-0000-0000-0000F4030000}"/>
    <cellStyle name="Calculation 2 4" xfId="682" xr:uid="{00000000-0005-0000-0000-0000F5030000}"/>
    <cellStyle name="Calculation 2 4 2" xfId="2536" xr:uid="{00000000-0005-0000-0000-0000F6030000}"/>
    <cellStyle name="Calculation 2 4 3" xfId="3123" xr:uid="{00000000-0005-0000-0000-0000F7030000}"/>
    <cellStyle name="Calculation 2 4 4" xfId="3297" xr:uid="{00000000-0005-0000-0000-0000F8030000}"/>
    <cellStyle name="Calculation 2 4 5" xfId="3227" xr:uid="{00000000-0005-0000-0000-0000F9030000}"/>
    <cellStyle name="Calculation 2 5" xfId="728" xr:uid="{00000000-0005-0000-0000-0000FA030000}"/>
    <cellStyle name="Calculation 2 6" xfId="802" xr:uid="{00000000-0005-0000-0000-0000FB030000}"/>
    <cellStyle name="Calculation 2 7" xfId="1016" xr:uid="{00000000-0005-0000-0000-0000FC030000}"/>
    <cellStyle name="Calculation 2 8" xfId="1032" xr:uid="{00000000-0005-0000-0000-0000FD030000}"/>
    <cellStyle name="Calculation 2 9" xfId="1177" xr:uid="{00000000-0005-0000-0000-0000FE030000}"/>
    <cellStyle name="Calculation 3" xfId="218" xr:uid="{00000000-0005-0000-0000-0000FF030000}"/>
    <cellStyle name="Calculation 3 10" xfId="1568" xr:uid="{00000000-0005-0000-0000-000000040000}"/>
    <cellStyle name="Calculation 3 11" xfId="1668" xr:uid="{00000000-0005-0000-0000-000001040000}"/>
    <cellStyle name="Calculation 3 12" xfId="1845" xr:uid="{00000000-0005-0000-0000-000002040000}"/>
    <cellStyle name="Calculation 3 13" xfId="1882" xr:uid="{00000000-0005-0000-0000-000003040000}"/>
    <cellStyle name="Calculation 3 14" xfId="1989" xr:uid="{00000000-0005-0000-0000-000004040000}"/>
    <cellStyle name="Calculation 3 15" xfId="2100" xr:uid="{00000000-0005-0000-0000-000005040000}"/>
    <cellStyle name="Calculation 3 16" xfId="2064" xr:uid="{00000000-0005-0000-0000-000006040000}"/>
    <cellStyle name="Calculation 3 17" xfId="3122" xr:uid="{00000000-0005-0000-0000-000007040000}"/>
    <cellStyle name="Calculation 3 18" xfId="3228" xr:uid="{00000000-0005-0000-0000-000008040000}"/>
    <cellStyle name="Calculation 3 2" xfId="610" xr:uid="{00000000-0005-0000-0000-000009040000}"/>
    <cellStyle name="Calculation 3 2 2" xfId="2537" xr:uid="{00000000-0005-0000-0000-00000A040000}"/>
    <cellStyle name="Calculation 3 2 3" xfId="3121" xr:uid="{00000000-0005-0000-0000-00000B040000}"/>
    <cellStyle name="Calculation 3 2 4" xfId="3296" xr:uid="{00000000-0005-0000-0000-00000C040000}"/>
    <cellStyle name="Calculation 3 2 5" xfId="3229" xr:uid="{00000000-0005-0000-0000-00000D040000}"/>
    <cellStyle name="Calculation 3 3" xfId="680" xr:uid="{00000000-0005-0000-0000-00000E040000}"/>
    <cellStyle name="Calculation 3 4" xfId="730" xr:uid="{00000000-0005-0000-0000-00000F040000}"/>
    <cellStyle name="Calculation 3 5" xfId="804" xr:uid="{00000000-0005-0000-0000-000010040000}"/>
    <cellStyle name="Calculation 3 6" xfId="1014" xr:uid="{00000000-0005-0000-0000-000011040000}"/>
    <cellStyle name="Calculation 3 7" xfId="1034" xr:uid="{00000000-0005-0000-0000-000012040000}"/>
    <cellStyle name="Calculation 3 8" xfId="1179" xr:uid="{00000000-0005-0000-0000-000013040000}"/>
    <cellStyle name="Calculation 3 9" xfId="1278" xr:uid="{00000000-0005-0000-0000-000014040000}"/>
    <cellStyle name="Calculation 4" xfId="219" xr:uid="{00000000-0005-0000-0000-000015040000}"/>
    <cellStyle name="Calculation 4 10" xfId="1569" xr:uid="{00000000-0005-0000-0000-000016040000}"/>
    <cellStyle name="Calculation 4 11" xfId="1669" xr:uid="{00000000-0005-0000-0000-000017040000}"/>
    <cellStyle name="Calculation 4 12" xfId="1846" xr:uid="{00000000-0005-0000-0000-000018040000}"/>
    <cellStyle name="Calculation 4 13" xfId="1881" xr:uid="{00000000-0005-0000-0000-000019040000}"/>
    <cellStyle name="Calculation 4 14" xfId="1987" xr:uid="{00000000-0005-0000-0000-00001A040000}"/>
    <cellStyle name="Calculation 4 15" xfId="2099" xr:uid="{00000000-0005-0000-0000-00001B040000}"/>
    <cellStyle name="Calculation 4 16" xfId="2065" xr:uid="{00000000-0005-0000-0000-00001C040000}"/>
    <cellStyle name="Calculation 4 17" xfId="3120" xr:uid="{00000000-0005-0000-0000-00001D040000}"/>
    <cellStyle name="Calculation 4 18" xfId="3230" xr:uid="{00000000-0005-0000-0000-00001E040000}"/>
    <cellStyle name="Calculation 4 2" xfId="611" xr:uid="{00000000-0005-0000-0000-00001F040000}"/>
    <cellStyle name="Calculation 4 2 2" xfId="2538" xr:uid="{00000000-0005-0000-0000-000020040000}"/>
    <cellStyle name="Calculation 4 2 3" xfId="3119" xr:uid="{00000000-0005-0000-0000-000021040000}"/>
    <cellStyle name="Calculation 4 2 4" xfId="3295" xr:uid="{00000000-0005-0000-0000-000022040000}"/>
    <cellStyle name="Calculation 4 2 5" xfId="3231" xr:uid="{00000000-0005-0000-0000-000023040000}"/>
    <cellStyle name="Calculation 4 3" xfId="679" xr:uid="{00000000-0005-0000-0000-000024040000}"/>
    <cellStyle name="Calculation 4 4" xfId="731" xr:uid="{00000000-0005-0000-0000-000025040000}"/>
    <cellStyle name="Calculation 4 5" xfId="805" xr:uid="{00000000-0005-0000-0000-000026040000}"/>
    <cellStyle name="Calculation 4 6" xfId="1013" xr:uid="{00000000-0005-0000-0000-000027040000}"/>
    <cellStyle name="Calculation 4 7" xfId="1035" xr:uid="{00000000-0005-0000-0000-000028040000}"/>
    <cellStyle name="Calculation 4 8" xfId="1180" xr:uid="{00000000-0005-0000-0000-000029040000}"/>
    <cellStyle name="Calculation 4 9" xfId="1279" xr:uid="{00000000-0005-0000-0000-00002A040000}"/>
    <cellStyle name="Calculation 5" xfId="220" xr:uid="{00000000-0005-0000-0000-00002B040000}"/>
    <cellStyle name="Calculation 5 10" xfId="1570" xr:uid="{00000000-0005-0000-0000-00002C040000}"/>
    <cellStyle name="Calculation 5 11" xfId="1670" xr:uid="{00000000-0005-0000-0000-00002D040000}"/>
    <cellStyle name="Calculation 5 12" xfId="1847" xr:uid="{00000000-0005-0000-0000-00002E040000}"/>
    <cellStyle name="Calculation 5 13" xfId="1880" xr:uid="{00000000-0005-0000-0000-00002F040000}"/>
    <cellStyle name="Calculation 5 14" xfId="1986" xr:uid="{00000000-0005-0000-0000-000030040000}"/>
    <cellStyle name="Calculation 5 15" xfId="2098" xr:uid="{00000000-0005-0000-0000-000031040000}"/>
    <cellStyle name="Calculation 5 16" xfId="2066" xr:uid="{00000000-0005-0000-0000-000032040000}"/>
    <cellStyle name="Calculation 5 17" xfId="3118" xr:uid="{00000000-0005-0000-0000-000033040000}"/>
    <cellStyle name="Calculation 5 18" xfId="3232" xr:uid="{00000000-0005-0000-0000-000034040000}"/>
    <cellStyle name="Calculation 5 2" xfId="612" xr:uid="{00000000-0005-0000-0000-000035040000}"/>
    <cellStyle name="Calculation 5 2 2" xfId="2539" xr:uid="{00000000-0005-0000-0000-000036040000}"/>
    <cellStyle name="Calculation 5 2 3" xfId="3117" xr:uid="{00000000-0005-0000-0000-000037040000}"/>
    <cellStyle name="Calculation 5 2 4" xfId="3294" xr:uid="{00000000-0005-0000-0000-000038040000}"/>
    <cellStyle name="Calculation 5 2 5" xfId="3233" xr:uid="{00000000-0005-0000-0000-000039040000}"/>
    <cellStyle name="Calculation 5 3" xfId="678" xr:uid="{00000000-0005-0000-0000-00003A040000}"/>
    <cellStyle name="Calculation 5 4" xfId="732" xr:uid="{00000000-0005-0000-0000-00003B040000}"/>
    <cellStyle name="Calculation 5 5" xfId="806" xr:uid="{00000000-0005-0000-0000-00003C040000}"/>
    <cellStyle name="Calculation 5 6" xfId="1012" xr:uid="{00000000-0005-0000-0000-00003D040000}"/>
    <cellStyle name="Calculation 5 7" xfId="1036" xr:uid="{00000000-0005-0000-0000-00003E040000}"/>
    <cellStyle name="Calculation 5 8" xfId="1181" xr:uid="{00000000-0005-0000-0000-00003F040000}"/>
    <cellStyle name="Calculation 5 9" xfId="1280" xr:uid="{00000000-0005-0000-0000-000040040000}"/>
    <cellStyle name="Calculation 6" xfId="215" xr:uid="{00000000-0005-0000-0000-000041040000}"/>
    <cellStyle name="Calculation 6 2" xfId="2540" xr:uid="{00000000-0005-0000-0000-000042040000}"/>
    <cellStyle name="Calculation 6 3" xfId="3116" xr:uid="{00000000-0005-0000-0000-000043040000}"/>
    <cellStyle name="Calculation 6 4" xfId="3293" xr:uid="{00000000-0005-0000-0000-000044040000}"/>
    <cellStyle name="Calculation 6 5" xfId="3234" xr:uid="{00000000-0005-0000-0000-000045040000}"/>
    <cellStyle name="category" xfId="221" xr:uid="{00000000-0005-0000-0000-000046040000}"/>
    <cellStyle name="Check Cell" xfId="1147" builtinId="23" customBuiltin="1"/>
    <cellStyle name="Check Cell 2" xfId="223" xr:uid="{00000000-0005-0000-0000-000048040000}"/>
    <cellStyle name="Check Cell 2 2" xfId="224" xr:uid="{00000000-0005-0000-0000-000049040000}"/>
    <cellStyle name="Check Cell 2 2 2" xfId="2541" xr:uid="{00000000-0005-0000-0000-00004A040000}"/>
    <cellStyle name="Check Cell 2 3" xfId="2542" xr:uid="{00000000-0005-0000-0000-00004B040000}"/>
    <cellStyle name="Check Cell 2 4" xfId="2543" xr:uid="{00000000-0005-0000-0000-00004C040000}"/>
    <cellStyle name="Check Cell 3" xfId="225" xr:uid="{00000000-0005-0000-0000-00004D040000}"/>
    <cellStyle name="Check Cell 3 2" xfId="2544" xr:uid="{00000000-0005-0000-0000-00004E040000}"/>
    <cellStyle name="Check Cell 4" xfId="226" xr:uid="{00000000-0005-0000-0000-00004F040000}"/>
    <cellStyle name="Check Cell 4 2" xfId="2545" xr:uid="{00000000-0005-0000-0000-000050040000}"/>
    <cellStyle name="Check Cell 5" xfId="227" xr:uid="{00000000-0005-0000-0000-000051040000}"/>
    <cellStyle name="Check Cell 5 2" xfId="2546" xr:uid="{00000000-0005-0000-0000-000052040000}"/>
    <cellStyle name="Check Cell 6" xfId="222" xr:uid="{00000000-0005-0000-0000-000053040000}"/>
    <cellStyle name="Check Cell 6 2" xfId="2547" xr:uid="{00000000-0005-0000-0000-000054040000}"/>
    <cellStyle name="Comma 2" xfId="228" xr:uid="{00000000-0005-0000-0000-000055040000}"/>
    <cellStyle name="Comma 2 10" xfId="973" xr:uid="{00000000-0005-0000-0000-000056040000}"/>
    <cellStyle name="Comma 2 2" xfId="665" xr:uid="{00000000-0005-0000-0000-000057040000}"/>
    <cellStyle name="Comma 2 2 2" xfId="994" xr:uid="{00000000-0005-0000-0000-000058040000}"/>
    <cellStyle name="Comma 2 3" xfId="725" xr:uid="{00000000-0005-0000-0000-000059040000}"/>
    <cellStyle name="Comma 2 3 2" xfId="2548" xr:uid="{00000000-0005-0000-0000-00005A040000}"/>
    <cellStyle name="Comma 2 4" xfId="770" xr:uid="{00000000-0005-0000-0000-00005B040000}"/>
    <cellStyle name="Comma 2 5" xfId="807" xr:uid="{00000000-0005-0000-0000-00005C040000}"/>
    <cellStyle name="Comma 2 6" xfId="847" xr:uid="{00000000-0005-0000-0000-00005D040000}"/>
    <cellStyle name="Comma 2 7" xfId="883" xr:uid="{00000000-0005-0000-0000-00005E040000}"/>
    <cellStyle name="Comma 2 8" xfId="914" xr:uid="{00000000-0005-0000-0000-00005F040000}"/>
    <cellStyle name="Comma 2 9" xfId="944" xr:uid="{00000000-0005-0000-0000-000060040000}"/>
    <cellStyle name="Comma 3" xfId="229" xr:uid="{00000000-0005-0000-0000-000061040000}"/>
    <cellStyle name="Comma 3 10" xfId="945" xr:uid="{00000000-0005-0000-0000-000062040000}"/>
    <cellStyle name="Comma 3 11" xfId="974" xr:uid="{00000000-0005-0000-0000-000063040000}"/>
    <cellStyle name="Comma 3 2" xfId="230" xr:uid="{00000000-0005-0000-0000-000064040000}"/>
    <cellStyle name="Comma 3 2 10" xfId="975" xr:uid="{00000000-0005-0000-0000-000065040000}"/>
    <cellStyle name="Comma 3 2 2" xfId="667" xr:uid="{00000000-0005-0000-0000-000066040000}"/>
    <cellStyle name="Comma 3 2 2 2" xfId="995" xr:uid="{00000000-0005-0000-0000-000067040000}"/>
    <cellStyle name="Comma 3 2 3" xfId="727" xr:uid="{00000000-0005-0000-0000-000068040000}"/>
    <cellStyle name="Comma 3 2 4" xfId="772" xr:uid="{00000000-0005-0000-0000-000069040000}"/>
    <cellStyle name="Comma 3 2 5" xfId="809" xr:uid="{00000000-0005-0000-0000-00006A040000}"/>
    <cellStyle name="Comma 3 2 6" xfId="849" xr:uid="{00000000-0005-0000-0000-00006B040000}"/>
    <cellStyle name="Comma 3 2 7" xfId="885" xr:uid="{00000000-0005-0000-0000-00006C040000}"/>
    <cellStyle name="Comma 3 2 8" xfId="916" xr:uid="{00000000-0005-0000-0000-00006D040000}"/>
    <cellStyle name="Comma 3 2 9" xfId="946" xr:uid="{00000000-0005-0000-0000-00006E040000}"/>
    <cellStyle name="Comma 3 3" xfId="666" xr:uid="{00000000-0005-0000-0000-00006F040000}"/>
    <cellStyle name="Comma 3 3 2" xfId="996" xr:uid="{00000000-0005-0000-0000-000070040000}"/>
    <cellStyle name="Comma 3 4" xfId="726" xr:uid="{00000000-0005-0000-0000-000071040000}"/>
    <cellStyle name="Comma 3 5" xfId="771" xr:uid="{00000000-0005-0000-0000-000072040000}"/>
    <cellStyle name="Comma 3 6" xfId="808" xr:uid="{00000000-0005-0000-0000-000073040000}"/>
    <cellStyle name="Comma 3 7" xfId="848" xr:uid="{00000000-0005-0000-0000-000074040000}"/>
    <cellStyle name="Comma 3 8" xfId="884" xr:uid="{00000000-0005-0000-0000-000075040000}"/>
    <cellStyle name="Comma 3 9" xfId="915" xr:uid="{00000000-0005-0000-0000-000076040000}"/>
    <cellStyle name="Comma0" xfId="231" xr:uid="{00000000-0005-0000-0000-000077040000}"/>
    <cellStyle name="Comma0 2" xfId="2549" xr:uid="{00000000-0005-0000-0000-000078040000}"/>
    <cellStyle name="Comma0 2 2" xfId="2550" xr:uid="{00000000-0005-0000-0000-000079040000}"/>
    <cellStyle name="Comma0 2 3" xfId="2551" xr:uid="{00000000-0005-0000-0000-00007A040000}"/>
    <cellStyle name="Comma0 2 4" xfId="2552" xr:uid="{00000000-0005-0000-0000-00007B040000}"/>
    <cellStyle name="Comma0 3" xfId="2553" xr:uid="{00000000-0005-0000-0000-00007C040000}"/>
    <cellStyle name="Comma0 4" xfId="2554" xr:uid="{00000000-0005-0000-0000-00007D040000}"/>
    <cellStyle name="Comma0 5" xfId="2555" xr:uid="{00000000-0005-0000-0000-00007E040000}"/>
    <cellStyle name="Comma0_A MIX SCHEDULE LCL JUN 2015" xfId="2556" xr:uid="{00000000-0005-0000-0000-00007F040000}"/>
    <cellStyle name="Copied" xfId="2557" xr:uid="{00000000-0005-0000-0000-000080040000}"/>
    <cellStyle name="Copied 2" xfId="2558" xr:uid="{00000000-0005-0000-0000-000081040000}"/>
    <cellStyle name="Currency 2" xfId="2559" xr:uid="{00000000-0005-0000-0000-000082040000}"/>
    <cellStyle name="Currency0" xfId="232" xr:uid="{00000000-0005-0000-0000-000083040000}"/>
    <cellStyle name="Currency0 2" xfId="2560" xr:uid="{00000000-0005-0000-0000-000084040000}"/>
    <cellStyle name="Currency0 2 2" xfId="2561" xr:uid="{00000000-0005-0000-0000-000085040000}"/>
    <cellStyle name="Currency0 2 3" xfId="2562" xr:uid="{00000000-0005-0000-0000-000086040000}"/>
    <cellStyle name="Currency0 2 4" xfId="2563" xr:uid="{00000000-0005-0000-0000-000087040000}"/>
    <cellStyle name="Currency0 3" xfId="2564" xr:uid="{00000000-0005-0000-0000-000088040000}"/>
    <cellStyle name="Currency0 4" xfId="2565" xr:uid="{00000000-0005-0000-0000-000089040000}"/>
    <cellStyle name="Currency0 5" xfId="2566" xr:uid="{00000000-0005-0000-0000-00008A040000}"/>
    <cellStyle name="Currency0 6" xfId="2567" xr:uid="{00000000-0005-0000-0000-00008B040000}"/>
    <cellStyle name="Currency0 7" xfId="2568" xr:uid="{00000000-0005-0000-0000-00008C040000}"/>
    <cellStyle name="Currency0_A MIX SCHEDULE LCL JUN 2015" xfId="2569" xr:uid="{00000000-0005-0000-0000-00008D040000}"/>
    <cellStyle name="Date" xfId="233" xr:uid="{00000000-0005-0000-0000-00008E040000}"/>
    <cellStyle name="Date 2" xfId="2570" xr:uid="{00000000-0005-0000-0000-00008F040000}"/>
    <cellStyle name="Date 2 2" xfId="2571" xr:uid="{00000000-0005-0000-0000-000090040000}"/>
    <cellStyle name="Date 2 3" xfId="2572" xr:uid="{00000000-0005-0000-0000-000091040000}"/>
    <cellStyle name="Date 2 4" xfId="2573" xr:uid="{00000000-0005-0000-0000-000092040000}"/>
    <cellStyle name="Date 3" xfId="2574" xr:uid="{00000000-0005-0000-0000-000093040000}"/>
    <cellStyle name="Date 4" xfId="2575" xr:uid="{00000000-0005-0000-0000-000094040000}"/>
    <cellStyle name="Date 5" xfId="2576" xr:uid="{00000000-0005-0000-0000-000095040000}"/>
    <cellStyle name="Date_A MIX SCHEDULE LCL JUN 2015" xfId="2577" xr:uid="{00000000-0005-0000-0000-000096040000}"/>
    <cellStyle name="Entered" xfId="2578" xr:uid="{00000000-0005-0000-0000-000097040000}"/>
    <cellStyle name="Entered 2" xfId="2579" xr:uid="{00000000-0005-0000-0000-000098040000}"/>
    <cellStyle name="Explanatory Text" xfId="1149" builtinId="53" customBuiltin="1"/>
    <cellStyle name="Explanatory Text 2" xfId="235" xr:uid="{00000000-0005-0000-0000-00009A040000}"/>
    <cellStyle name="Explanatory Text 2 2" xfId="2580" xr:uid="{00000000-0005-0000-0000-00009B040000}"/>
    <cellStyle name="Explanatory Text 2 3" xfId="2581" xr:uid="{00000000-0005-0000-0000-00009C040000}"/>
    <cellStyle name="Explanatory Text 2 4" xfId="2582" xr:uid="{00000000-0005-0000-0000-00009D040000}"/>
    <cellStyle name="Explanatory Text 3" xfId="236" xr:uid="{00000000-0005-0000-0000-00009E040000}"/>
    <cellStyle name="Explanatory Text 3 2" xfId="2583" xr:uid="{00000000-0005-0000-0000-00009F040000}"/>
    <cellStyle name="Explanatory Text 4" xfId="237" xr:uid="{00000000-0005-0000-0000-0000A0040000}"/>
    <cellStyle name="Explanatory Text 5" xfId="238" xr:uid="{00000000-0005-0000-0000-0000A1040000}"/>
    <cellStyle name="Explanatory Text 6" xfId="234" xr:uid="{00000000-0005-0000-0000-0000A2040000}"/>
    <cellStyle name="Fixed" xfId="239" xr:uid="{00000000-0005-0000-0000-0000A3040000}"/>
    <cellStyle name="Fixed 2" xfId="2584" xr:uid="{00000000-0005-0000-0000-0000A4040000}"/>
    <cellStyle name="Fixed 2 2" xfId="2585" xr:uid="{00000000-0005-0000-0000-0000A5040000}"/>
    <cellStyle name="Fixed 2 3" xfId="2586" xr:uid="{00000000-0005-0000-0000-0000A6040000}"/>
    <cellStyle name="Fixed 2 4" xfId="2587" xr:uid="{00000000-0005-0000-0000-0000A7040000}"/>
    <cellStyle name="Fixed 3" xfId="2588" xr:uid="{00000000-0005-0000-0000-0000A8040000}"/>
    <cellStyle name="Fixed 4" xfId="2589" xr:uid="{00000000-0005-0000-0000-0000A9040000}"/>
    <cellStyle name="Fixed 5" xfId="2590" xr:uid="{00000000-0005-0000-0000-0000AA040000}"/>
    <cellStyle name="Fixed_A MIX SCHEDULE LCL JUN 2015" xfId="2591" xr:uid="{00000000-0005-0000-0000-0000AB040000}"/>
    <cellStyle name="Good" xfId="1140" builtinId="26" customBuiltin="1"/>
    <cellStyle name="Good 2" xfId="241" xr:uid="{00000000-0005-0000-0000-0000AD040000}"/>
    <cellStyle name="Good 2 2" xfId="242" xr:uid="{00000000-0005-0000-0000-0000AE040000}"/>
    <cellStyle name="Good 2 2 2" xfId="2592" xr:uid="{00000000-0005-0000-0000-0000AF040000}"/>
    <cellStyle name="Good 2 3" xfId="2593" xr:uid="{00000000-0005-0000-0000-0000B0040000}"/>
    <cellStyle name="Good 2 4" xfId="2594" xr:uid="{00000000-0005-0000-0000-0000B1040000}"/>
    <cellStyle name="Good 3" xfId="243" xr:uid="{00000000-0005-0000-0000-0000B2040000}"/>
    <cellStyle name="Good 3 2" xfId="2595" xr:uid="{00000000-0005-0000-0000-0000B3040000}"/>
    <cellStyle name="Good 4" xfId="244" xr:uid="{00000000-0005-0000-0000-0000B4040000}"/>
    <cellStyle name="Good 4 2" xfId="2596" xr:uid="{00000000-0005-0000-0000-0000B5040000}"/>
    <cellStyle name="Good 5" xfId="245" xr:uid="{00000000-0005-0000-0000-0000B6040000}"/>
    <cellStyle name="Good 5 2" xfId="2597" xr:uid="{00000000-0005-0000-0000-0000B7040000}"/>
    <cellStyle name="Good 6" xfId="240" xr:uid="{00000000-0005-0000-0000-0000B8040000}"/>
    <cellStyle name="Good 6 2" xfId="2598" xr:uid="{00000000-0005-0000-0000-0000B9040000}"/>
    <cellStyle name="Grey" xfId="246" xr:uid="{00000000-0005-0000-0000-0000BA040000}"/>
    <cellStyle name="Grey 2" xfId="247" xr:uid="{00000000-0005-0000-0000-0000BB040000}"/>
    <cellStyle name="Grey 2 2" xfId="2599" xr:uid="{00000000-0005-0000-0000-0000BC040000}"/>
    <cellStyle name="Grey 3" xfId="248" xr:uid="{00000000-0005-0000-0000-0000BD040000}"/>
    <cellStyle name="Grey 3 2" xfId="2600" xr:uid="{00000000-0005-0000-0000-0000BE040000}"/>
    <cellStyle name="Grey 4" xfId="2601" xr:uid="{00000000-0005-0000-0000-0000BF040000}"/>
    <cellStyle name="Grey 5" xfId="2602" xr:uid="{00000000-0005-0000-0000-0000C0040000}"/>
    <cellStyle name="Grey 6" xfId="2603" xr:uid="{00000000-0005-0000-0000-0000C1040000}"/>
    <cellStyle name="HEADER" xfId="249" xr:uid="{00000000-0005-0000-0000-0000C2040000}"/>
    <cellStyle name="Header1" xfId="250" xr:uid="{00000000-0005-0000-0000-0000C3040000}"/>
    <cellStyle name="Header1 2" xfId="2604" xr:uid="{00000000-0005-0000-0000-0000C4040000}"/>
    <cellStyle name="Header1 2 2" xfId="2605" xr:uid="{00000000-0005-0000-0000-0000C5040000}"/>
    <cellStyle name="Header1 2 2 2" xfId="3282" xr:uid="{00000000-0005-0000-0000-0000C6040000}"/>
    <cellStyle name="Header1 2 3" xfId="2606" xr:uid="{00000000-0005-0000-0000-0000C7040000}"/>
    <cellStyle name="Header1 2 3 2" xfId="3084" xr:uid="{00000000-0005-0000-0000-0000C8040000}"/>
    <cellStyle name="Header1 2 4" xfId="3283" xr:uid="{00000000-0005-0000-0000-0000C9040000}"/>
    <cellStyle name="Header1 3" xfId="2607" xr:uid="{00000000-0005-0000-0000-0000CA040000}"/>
    <cellStyle name="Header1 3 2" xfId="3280" xr:uid="{00000000-0005-0000-0000-0000CB040000}"/>
    <cellStyle name="Header1 4" xfId="2608" xr:uid="{00000000-0005-0000-0000-0000CC040000}"/>
    <cellStyle name="Header1 4 2" xfId="3279" xr:uid="{00000000-0005-0000-0000-0000CD040000}"/>
    <cellStyle name="Header1 5" xfId="2609" xr:uid="{00000000-0005-0000-0000-0000CE040000}"/>
    <cellStyle name="Header1 5 2" xfId="3278" xr:uid="{00000000-0005-0000-0000-0000CF040000}"/>
    <cellStyle name="Header1 6" xfId="3083" xr:uid="{00000000-0005-0000-0000-0000D0040000}"/>
    <cellStyle name="Header1_A MIX SCHEDULE LCL JUN 2015" xfId="2610" xr:uid="{00000000-0005-0000-0000-0000D1040000}"/>
    <cellStyle name="Header2" xfId="251" xr:uid="{00000000-0005-0000-0000-0000D2040000}"/>
    <cellStyle name="Header2 2" xfId="613" xr:uid="{00000000-0005-0000-0000-0000D3040000}"/>
    <cellStyle name="Header2 2 2" xfId="2613" xr:uid="{00000000-0005-0000-0000-0000D4040000}"/>
    <cellStyle name="Header2 2 2 2" xfId="3114" xr:uid="{00000000-0005-0000-0000-0000D5040000}"/>
    <cellStyle name="Header2 2 2 3" xfId="3289" xr:uid="{00000000-0005-0000-0000-0000D6040000}"/>
    <cellStyle name="Header2 2 2 4" xfId="3275" xr:uid="{00000000-0005-0000-0000-0000D7040000}"/>
    <cellStyle name="Header2 2 3" xfId="2614" xr:uid="{00000000-0005-0000-0000-0000D8040000}"/>
    <cellStyle name="Header2 2 3 2" xfId="3113" xr:uid="{00000000-0005-0000-0000-0000D9040000}"/>
    <cellStyle name="Header2 2 3 3" xfId="3290" xr:uid="{00000000-0005-0000-0000-0000DA040000}"/>
    <cellStyle name="Header2 2 3 4" xfId="3274" xr:uid="{00000000-0005-0000-0000-0000DB040000}"/>
    <cellStyle name="Header2 2 4" xfId="2612" xr:uid="{00000000-0005-0000-0000-0000DC040000}"/>
    <cellStyle name="Header2 2 5" xfId="3115" xr:uid="{00000000-0005-0000-0000-0000DD040000}"/>
    <cellStyle name="Header2 2 6" xfId="3288" xr:uid="{00000000-0005-0000-0000-0000DE040000}"/>
    <cellStyle name="Header2 2 7" xfId="3276" xr:uid="{00000000-0005-0000-0000-0000DF040000}"/>
    <cellStyle name="Header2 3" xfId="734" xr:uid="{00000000-0005-0000-0000-0000E0040000}"/>
    <cellStyle name="Header2 3 2" xfId="2615" xr:uid="{00000000-0005-0000-0000-0000E1040000}"/>
    <cellStyle name="Header2 3 3" xfId="3016" xr:uid="{00000000-0005-0000-0000-0000E2040000}"/>
    <cellStyle name="Header2 3 4" xfId="3291" xr:uid="{00000000-0005-0000-0000-0000E3040000}"/>
    <cellStyle name="Header2 3 5" xfId="3273" xr:uid="{00000000-0005-0000-0000-0000E4040000}"/>
    <cellStyle name="Header2 4" xfId="1038" xr:uid="{00000000-0005-0000-0000-0000E5040000}"/>
    <cellStyle name="Header2 4 2" xfId="2616" xr:uid="{00000000-0005-0000-0000-0000E6040000}"/>
    <cellStyle name="Header2 4 3" xfId="3112" xr:uid="{00000000-0005-0000-0000-0000E7040000}"/>
    <cellStyle name="Header2 4 4" xfId="3292" xr:uid="{00000000-0005-0000-0000-0000E8040000}"/>
    <cellStyle name="Header2 4 5" xfId="3272" xr:uid="{00000000-0005-0000-0000-0000E9040000}"/>
    <cellStyle name="Header2 5" xfId="1856" xr:uid="{00000000-0005-0000-0000-0000EA040000}"/>
    <cellStyle name="Header2 6" xfId="2189" xr:uid="{00000000-0005-0000-0000-0000EB040000}"/>
    <cellStyle name="Header2 7" xfId="2611" xr:uid="{00000000-0005-0000-0000-0000EC040000}"/>
    <cellStyle name="Header2 8" xfId="3287" xr:uid="{00000000-0005-0000-0000-0000ED040000}"/>
    <cellStyle name="Header2_A MIX SCHEDULE LCL JUN 2015" xfId="2617" xr:uid="{00000000-0005-0000-0000-0000EE040000}"/>
    <cellStyle name="Heading 1" xfId="1136" builtinId="16" customBuiltin="1"/>
    <cellStyle name="Heading 1 2" xfId="253" xr:uid="{00000000-0005-0000-0000-0000F0040000}"/>
    <cellStyle name="Heading 1 2 2" xfId="254" xr:uid="{00000000-0005-0000-0000-0000F1040000}"/>
    <cellStyle name="Heading 1 2 2 2" xfId="2618" xr:uid="{00000000-0005-0000-0000-0000F2040000}"/>
    <cellStyle name="Heading 1 2 3" xfId="2619" xr:uid="{00000000-0005-0000-0000-0000F3040000}"/>
    <cellStyle name="Heading 1 2 4" xfId="2620" xr:uid="{00000000-0005-0000-0000-0000F4040000}"/>
    <cellStyle name="Heading 1 3" xfId="255" xr:uid="{00000000-0005-0000-0000-0000F5040000}"/>
    <cellStyle name="Heading 1 3 2" xfId="2621" xr:uid="{00000000-0005-0000-0000-0000F6040000}"/>
    <cellStyle name="Heading 1 4" xfId="256" xr:uid="{00000000-0005-0000-0000-0000F7040000}"/>
    <cellStyle name="Heading 1 4 2" xfId="2622" xr:uid="{00000000-0005-0000-0000-0000F8040000}"/>
    <cellStyle name="Heading 1 5" xfId="257" xr:uid="{00000000-0005-0000-0000-0000F9040000}"/>
    <cellStyle name="Heading 1 6" xfId="252" xr:uid="{00000000-0005-0000-0000-0000FA040000}"/>
    <cellStyle name="Heading 2" xfId="1137" builtinId="17" customBuiltin="1"/>
    <cellStyle name="Heading 2 2" xfId="259" xr:uid="{00000000-0005-0000-0000-0000FC040000}"/>
    <cellStyle name="Heading 2 2 2" xfId="260" xr:uid="{00000000-0005-0000-0000-0000FD040000}"/>
    <cellStyle name="Heading 2 2 2 2" xfId="2623" xr:uid="{00000000-0005-0000-0000-0000FE040000}"/>
    <cellStyle name="Heading 2 2 3" xfId="2624" xr:uid="{00000000-0005-0000-0000-0000FF040000}"/>
    <cellStyle name="Heading 2 2 4" xfId="2625" xr:uid="{00000000-0005-0000-0000-000000050000}"/>
    <cellStyle name="Heading 2 3" xfId="261" xr:uid="{00000000-0005-0000-0000-000001050000}"/>
    <cellStyle name="Heading 2 3 2" xfId="2626" xr:uid="{00000000-0005-0000-0000-000002050000}"/>
    <cellStyle name="Heading 2 4" xfId="262" xr:uid="{00000000-0005-0000-0000-000003050000}"/>
    <cellStyle name="Heading 2 4 2" xfId="2627" xr:uid="{00000000-0005-0000-0000-000004050000}"/>
    <cellStyle name="Heading 2 5" xfId="263" xr:uid="{00000000-0005-0000-0000-000005050000}"/>
    <cellStyle name="Heading 2 6" xfId="258" xr:uid="{00000000-0005-0000-0000-000006050000}"/>
    <cellStyle name="Heading 3" xfId="1138" builtinId="18" customBuiltin="1"/>
    <cellStyle name="Heading 3 2" xfId="265" xr:uid="{00000000-0005-0000-0000-000008050000}"/>
    <cellStyle name="Heading 3 2 2" xfId="266" xr:uid="{00000000-0005-0000-0000-000009050000}"/>
    <cellStyle name="Heading 3 2 2 2" xfId="2628" xr:uid="{00000000-0005-0000-0000-00000A050000}"/>
    <cellStyle name="Heading 3 2 3" xfId="2629" xr:uid="{00000000-0005-0000-0000-00000B050000}"/>
    <cellStyle name="Heading 3 2 4" xfId="2630" xr:uid="{00000000-0005-0000-0000-00000C050000}"/>
    <cellStyle name="Heading 3 3" xfId="267" xr:uid="{00000000-0005-0000-0000-00000D050000}"/>
    <cellStyle name="Heading 3 3 2" xfId="2631" xr:uid="{00000000-0005-0000-0000-00000E050000}"/>
    <cellStyle name="Heading 3 4" xfId="268" xr:uid="{00000000-0005-0000-0000-00000F050000}"/>
    <cellStyle name="Heading 3 4 2" xfId="2632" xr:uid="{00000000-0005-0000-0000-000010050000}"/>
    <cellStyle name="Heading 3 5" xfId="269" xr:uid="{00000000-0005-0000-0000-000011050000}"/>
    <cellStyle name="Heading 3 6" xfId="264" xr:uid="{00000000-0005-0000-0000-000012050000}"/>
    <cellStyle name="Heading 4" xfId="1139" builtinId="19" customBuiltin="1"/>
    <cellStyle name="Heading 4 2" xfId="271" xr:uid="{00000000-0005-0000-0000-000014050000}"/>
    <cellStyle name="Heading 4 2 2" xfId="272" xr:uid="{00000000-0005-0000-0000-000015050000}"/>
    <cellStyle name="Heading 4 2 2 2" xfId="2633" xr:uid="{00000000-0005-0000-0000-000016050000}"/>
    <cellStyle name="Heading 4 2 3" xfId="2634" xr:uid="{00000000-0005-0000-0000-000017050000}"/>
    <cellStyle name="Heading 4 2 4" xfId="2635" xr:uid="{00000000-0005-0000-0000-000018050000}"/>
    <cellStyle name="Heading 4 3" xfId="273" xr:uid="{00000000-0005-0000-0000-000019050000}"/>
    <cellStyle name="Heading 4 3 2" xfId="2636" xr:uid="{00000000-0005-0000-0000-00001A050000}"/>
    <cellStyle name="Heading 4 4" xfId="274" xr:uid="{00000000-0005-0000-0000-00001B050000}"/>
    <cellStyle name="Heading 4 4 2" xfId="2637" xr:uid="{00000000-0005-0000-0000-00001C050000}"/>
    <cellStyle name="Heading 4 5" xfId="275" xr:uid="{00000000-0005-0000-0000-00001D050000}"/>
    <cellStyle name="Heading 4 6" xfId="270" xr:uid="{00000000-0005-0000-0000-00001E050000}"/>
    <cellStyle name="Hyperlink" xfId="3633" builtinId="8"/>
    <cellStyle name="Hyperlink 10" xfId="277" xr:uid="{00000000-0005-0000-0000-00001F050000}"/>
    <cellStyle name="Hyperlink 11" xfId="278" xr:uid="{00000000-0005-0000-0000-000020050000}"/>
    <cellStyle name="Hyperlink 12" xfId="279" xr:uid="{00000000-0005-0000-0000-000021050000}"/>
    <cellStyle name="Hyperlink 13" xfId="276" xr:uid="{00000000-0005-0000-0000-000022050000}"/>
    <cellStyle name="Hyperlink 14" xfId="1121" xr:uid="{00000000-0005-0000-0000-000023050000}"/>
    <cellStyle name="Hyperlink 2" xfId="280" xr:uid="{00000000-0005-0000-0000-000024050000}"/>
    <cellStyle name="Hyperlink 2 2" xfId="281" xr:uid="{00000000-0005-0000-0000-000025050000}"/>
    <cellStyle name="Hyperlink 2 2 2" xfId="2638" xr:uid="{00000000-0005-0000-0000-000026050000}"/>
    <cellStyle name="Hyperlink 2 3" xfId="282" xr:uid="{00000000-0005-0000-0000-000027050000}"/>
    <cellStyle name="Hyperlink 2 3 2" xfId="283" xr:uid="{00000000-0005-0000-0000-000028050000}"/>
    <cellStyle name="Hyperlink 2 3 3" xfId="2639" xr:uid="{00000000-0005-0000-0000-000029050000}"/>
    <cellStyle name="Hyperlink 2 4" xfId="284" xr:uid="{00000000-0005-0000-0000-00002A050000}"/>
    <cellStyle name="Hyperlink 2 5" xfId="2640" xr:uid="{00000000-0005-0000-0000-00002B050000}"/>
    <cellStyle name="Hyperlink 2_INDIA VIA PKL" xfId="285" xr:uid="{00000000-0005-0000-0000-00002C050000}"/>
    <cellStyle name="Hyperlink 3" xfId="286" xr:uid="{00000000-0005-0000-0000-00002D050000}"/>
    <cellStyle name="Hyperlink 3 2" xfId="287" xr:uid="{00000000-0005-0000-0000-00002E050000}"/>
    <cellStyle name="Hyperlink 3 2 2" xfId="2641" xr:uid="{00000000-0005-0000-0000-00002F050000}"/>
    <cellStyle name="Hyperlink 3 3" xfId="288" xr:uid="{00000000-0005-0000-0000-000030050000}"/>
    <cellStyle name="Hyperlink 3 4" xfId="2642" xr:uid="{00000000-0005-0000-0000-000031050000}"/>
    <cellStyle name="Hyperlink 4" xfId="289" xr:uid="{00000000-0005-0000-0000-000032050000}"/>
    <cellStyle name="Hyperlink 5" xfId="290" xr:uid="{00000000-0005-0000-0000-000033050000}"/>
    <cellStyle name="Hyperlink 6" xfId="291" xr:uid="{00000000-0005-0000-0000-000034050000}"/>
    <cellStyle name="Hyperlink 7" xfId="292" xr:uid="{00000000-0005-0000-0000-000035050000}"/>
    <cellStyle name="Hyperlink 8" xfId="293" xr:uid="{00000000-0005-0000-0000-000036050000}"/>
    <cellStyle name="Hyperlink 9" xfId="294" xr:uid="{00000000-0005-0000-0000-000037050000}"/>
    <cellStyle name="i·0" xfId="295" xr:uid="{00000000-0005-0000-0000-000038050000}"/>
    <cellStyle name="Input" xfId="1143" builtinId="20" customBuiltin="1"/>
    <cellStyle name="Input [yellow]" xfId="297" xr:uid="{00000000-0005-0000-0000-00003A050000}"/>
    <cellStyle name="Input [yellow] 2" xfId="298" xr:uid="{00000000-0005-0000-0000-00003B050000}"/>
    <cellStyle name="Input [yellow] 2 2" xfId="619" xr:uid="{00000000-0005-0000-0000-00003C050000}"/>
    <cellStyle name="Input [yellow] 2 2 2" xfId="2645" xr:uid="{00000000-0005-0000-0000-00003D050000}"/>
    <cellStyle name="Input [yellow] 2 3" xfId="2191" xr:uid="{00000000-0005-0000-0000-00003E050000}"/>
    <cellStyle name="Input [yellow] 2 4" xfId="2644" xr:uid="{00000000-0005-0000-0000-00003F050000}"/>
    <cellStyle name="Input [yellow] 3" xfId="299" xr:uid="{00000000-0005-0000-0000-000040050000}"/>
    <cellStyle name="Input [yellow] 3 2" xfId="620" xr:uid="{00000000-0005-0000-0000-000041050000}"/>
    <cellStyle name="Input [yellow] 3 2 2" xfId="2647" xr:uid="{00000000-0005-0000-0000-000042050000}"/>
    <cellStyle name="Input [yellow] 3 3" xfId="2192" xr:uid="{00000000-0005-0000-0000-000043050000}"/>
    <cellStyle name="Input [yellow] 3 4" xfId="2646" xr:uid="{00000000-0005-0000-0000-000044050000}"/>
    <cellStyle name="Input [yellow] 4" xfId="300" xr:uid="{00000000-0005-0000-0000-000045050000}"/>
    <cellStyle name="Input [yellow] 4 2" xfId="621" xr:uid="{00000000-0005-0000-0000-000046050000}"/>
    <cellStyle name="Input [yellow] 4 2 2" xfId="2649" xr:uid="{00000000-0005-0000-0000-000047050000}"/>
    <cellStyle name="Input [yellow] 4 3" xfId="2193" xr:uid="{00000000-0005-0000-0000-000048050000}"/>
    <cellStyle name="Input [yellow] 4 4" xfId="2648" xr:uid="{00000000-0005-0000-0000-000049050000}"/>
    <cellStyle name="Input [yellow] 5" xfId="618" xr:uid="{00000000-0005-0000-0000-00004A050000}"/>
    <cellStyle name="Input [yellow] 5 2" xfId="2650" xr:uid="{00000000-0005-0000-0000-00004B050000}"/>
    <cellStyle name="Input [yellow] 5 3" xfId="3111" xr:uid="{00000000-0005-0000-0000-00004C050000}"/>
    <cellStyle name="Input [yellow] 5 4" xfId="3110" xr:uid="{00000000-0005-0000-0000-00004D050000}"/>
    <cellStyle name="Input [yellow] 6" xfId="2190" xr:uid="{00000000-0005-0000-0000-00004E050000}"/>
    <cellStyle name="Input [yellow] 6 2" xfId="2651" xr:uid="{00000000-0005-0000-0000-00004F050000}"/>
    <cellStyle name="Input [yellow] 7" xfId="2643" xr:uid="{00000000-0005-0000-0000-000050050000}"/>
    <cellStyle name="Input 10" xfId="615" xr:uid="{00000000-0005-0000-0000-000051050000}"/>
    <cellStyle name="Input 10 2" xfId="2652" xr:uid="{00000000-0005-0000-0000-000052050000}"/>
    <cellStyle name="Input 10 3" xfId="3109" xr:uid="{00000000-0005-0000-0000-000053050000}"/>
    <cellStyle name="Input 10 4" xfId="3251" xr:uid="{00000000-0005-0000-0000-000054050000}"/>
    <cellStyle name="Input 10 5" xfId="3252" xr:uid="{00000000-0005-0000-0000-000055050000}"/>
    <cellStyle name="Input 11" xfId="668" xr:uid="{00000000-0005-0000-0000-000056050000}"/>
    <cellStyle name="Input 11 2" xfId="2653" xr:uid="{00000000-0005-0000-0000-000057050000}"/>
    <cellStyle name="Input 11 3" xfId="3108" xr:uid="{00000000-0005-0000-0000-000058050000}"/>
    <cellStyle name="Input 11 4" xfId="3250" xr:uid="{00000000-0005-0000-0000-000059050000}"/>
    <cellStyle name="Input 11 5" xfId="3253" xr:uid="{00000000-0005-0000-0000-00005A050000}"/>
    <cellStyle name="Input 12" xfId="677" xr:uid="{00000000-0005-0000-0000-00005B050000}"/>
    <cellStyle name="Input 12 2" xfId="2654" xr:uid="{00000000-0005-0000-0000-00005C050000}"/>
    <cellStyle name="Input 12 3" xfId="3107" xr:uid="{00000000-0005-0000-0000-00005D050000}"/>
    <cellStyle name="Input 12 4" xfId="3249" xr:uid="{00000000-0005-0000-0000-00005E050000}"/>
    <cellStyle name="Input 12 5" xfId="3254" xr:uid="{00000000-0005-0000-0000-00005F050000}"/>
    <cellStyle name="Input 13" xfId="733" xr:uid="{00000000-0005-0000-0000-000060050000}"/>
    <cellStyle name="Input 13 2" xfId="2655" xr:uid="{00000000-0005-0000-0000-000061050000}"/>
    <cellStyle name="Input 13 3" xfId="3106" xr:uid="{00000000-0005-0000-0000-000062050000}"/>
    <cellStyle name="Input 13 4" xfId="3248" xr:uid="{00000000-0005-0000-0000-000063050000}"/>
    <cellStyle name="Input 13 5" xfId="3255" xr:uid="{00000000-0005-0000-0000-000064050000}"/>
    <cellStyle name="Input 14" xfId="735" xr:uid="{00000000-0005-0000-0000-000065050000}"/>
    <cellStyle name="Input 14 2" xfId="2656" xr:uid="{00000000-0005-0000-0000-000066050000}"/>
    <cellStyle name="Input 14 3" xfId="3105" xr:uid="{00000000-0005-0000-0000-000067050000}"/>
    <cellStyle name="Input 14 4" xfId="3247" xr:uid="{00000000-0005-0000-0000-000068050000}"/>
    <cellStyle name="Input 14 5" xfId="3256" xr:uid="{00000000-0005-0000-0000-000069050000}"/>
    <cellStyle name="Input 15" xfId="737" xr:uid="{00000000-0005-0000-0000-00006A050000}"/>
    <cellStyle name="Input 15 2" xfId="2657" xr:uid="{00000000-0005-0000-0000-00006B050000}"/>
    <cellStyle name="Input 15 3" xfId="3104" xr:uid="{00000000-0005-0000-0000-00006C050000}"/>
    <cellStyle name="Input 15 4" xfId="3246" xr:uid="{00000000-0005-0000-0000-00006D050000}"/>
    <cellStyle name="Input 15 5" xfId="3257" xr:uid="{00000000-0005-0000-0000-00006E050000}"/>
    <cellStyle name="Input 16" xfId="690" xr:uid="{00000000-0005-0000-0000-00006F050000}"/>
    <cellStyle name="Input 16 2" xfId="2658" xr:uid="{00000000-0005-0000-0000-000070050000}"/>
    <cellStyle name="Input 16 3" xfId="3103" xr:uid="{00000000-0005-0000-0000-000071050000}"/>
    <cellStyle name="Input 16 4" xfId="3245" xr:uid="{00000000-0005-0000-0000-000072050000}"/>
    <cellStyle name="Input 16 5" xfId="3258" xr:uid="{00000000-0005-0000-0000-000073050000}"/>
    <cellStyle name="Input 17" xfId="736" xr:uid="{00000000-0005-0000-0000-000074050000}"/>
    <cellStyle name="Input 18" xfId="774" xr:uid="{00000000-0005-0000-0000-000075050000}"/>
    <cellStyle name="Input 19" xfId="776" xr:uid="{00000000-0005-0000-0000-000076050000}"/>
    <cellStyle name="Input 2" xfId="301" xr:uid="{00000000-0005-0000-0000-000077050000}"/>
    <cellStyle name="Input 2 10" xfId="1281" xr:uid="{00000000-0005-0000-0000-000078050000}"/>
    <cellStyle name="Input 2 11" xfId="1571" xr:uid="{00000000-0005-0000-0000-000079050000}"/>
    <cellStyle name="Input 2 12" xfId="1671" xr:uid="{00000000-0005-0000-0000-00007A050000}"/>
    <cellStyle name="Input 2 13" xfId="1857" xr:uid="{00000000-0005-0000-0000-00007B050000}"/>
    <cellStyle name="Input 2 14" xfId="1855" xr:uid="{00000000-0005-0000-0000-00007C050000}"/>
    <cellStyle name="Input 2 15" xfId="1969" xr:uid="{00000000-0005-0000-0000-00007D050000}"/>
    <cellStyle name="Input 2 16" xfId="2080" xr:uid="{00000000-0005-0000-0000-00007E050000}"/>
    <cellStyle name="Input 2 17" xfId="2067" xr:uid="{00000000-0005-0000-0000-00007F050000}"/>
    <cellStyle name="Input 2 18" xfId="3102" xr:uid="{00000000-0005-0000-0000-000080050000}"/>
    <cellStyle name="Input 2 19" xfId="3259" xr:uid="{00000000-0005-0000-0000-000081050000}"/>
    <cellStyle name="Input 2 2" xfId="302" xr:uid="{00000000-0005-0000-0000-000082050000}"/>
    <cellStyle name="Input 2 2 10" xfId="1572" xr:uid="{00000000-0005-0000-0000-000083050000}"/>
    <cellStyle name="Input 2 2 11" xfId="1672" xr:uid="{00000000-0005-0000-0000-000084050000}"/>
    <cellStyle name="Input 2 2 12" xfId="1858" xr:uid="{00000000-0005-0000-0000-000085050000}"/>
    <cellStyle name="Input 2 2 13" xfId="1854" xr:uid="{00000000-0005-0000-0000-000086050000}"/>
    <cellStyle name="Input 2 2 14" xfId="1968" xr:uid="{00000000-0005-0000-0000-000087050000}"/>
    <cellStyle name="Input 2 2 15" xfId="2079" xr:uid="{00000000-0005-0000-0000-000088050000}"/>
    <cellStyle name="Input 2 2 16" xfId="2068" xr:uid="{00000000-0005-0000-0000-000089050000}"/>
    <cellStyle name="Input 2 2 17" xfId="3101" xr:uid="{00000000-0005-0000-0000-00008A050000}"/>
    <cellStyle name="Input 2 2 18" xfId="3260" xr:uid="{00000000-0005-0000-0000-00008B050000}"/>
    <cellStyle name="Input 2 2 2" xfId="623" xr:uid="{00000000-0005-0000-0000-00008C050000}"/>
    <cellStyle name="Input 2 2 2 2" xfId="2659" xr:uid="{00000000-0005-0000-0000-00008D050000}"/>
    <cellStyle name="Input 2 2 2 3" xfId="3100" xr:uid="{00000000-0005-0000-0000-00008E050000}"/>
    <cellStyle name="Input 2 2 2 4" xfId="3244" xr:uid="{00000000-0005-0000-0000-00008F050000}"/>
    <cellStyle name="Input 2 2 2 5" xfId="3261" xr:uid="{00000000-0005-0000-0000-000090050000}"/>
    <cellStyle name="Input 2 2 3" xfId="675" xr:uid="{00000000-0005-0000-0000-000091050000}"/>
    <cellStyle name="Input 2 2 4" xfId="739" xr:uid="{00000000-0005-0000-0000-000092050000}"/>
    <cellStyle name="Input 2 2 5" xfId="814" xr:uid="{00000000-0005-0000-0000-000093050000}"/>
    <cellStyle name="Input 2 2 6" xfId="1007" xr:uid="{00000000-0005-0000-0000-000094050000}"/>
    <cellStyle name="Input 2 2 7" xfId="1044" xr:uid="{00000000-0005-0000-0000-000095050000}"/>
    <cellStyle name="Input 2 2 8" xfId="1183" xr:uid="{00000000-0005-0000-0000-000096050000}"/>
    <cellStyle name="Input 2 2 9" xfId="1282" xr:uid="{00000000-0005-0000-0000-000097050000}"/>
    <cellStyle name="Input 2 3" xfId="622" xr:uid="{00000000-0005-0000-0000-000098050000}"/>
    <cellStyle name="Input 2 3 2" xfId="2660" xr:uid="{00000000-0005-0000-0000-000099050000}"/>
    <cellStyle name="Input 2 3 3" xfId="3099" xr:uid="{00000000-0005-0000-0000-00009A050000}"/>
    <cellStyle name="Input 2 3 4" xfId="3243" xr:uid="{00000000-0005-0000-0000-00009B050000}"/>
    <cellStyle name="Input 2 3 5" xfId="3262" xr:uid="{00000000-0005-0000-0000-00009C050000}"/>
    <cellStyle name="Input 2 4" xfId="676" xr:uid="{00000000-0005-0000-0000-00009D050000}"/>
    <cellStyle name="Input 2 4 2" xfId="2661" xr:uid="{00000000-0005-0000-0000-00009E050000}"/>
    <cellStyle name="Input 2 4 3" xfId="3098" xr:uid="{00000000-0005-0000-0000-00009F050000}"/>
    <cellStyle name="Input 2 4 4" xfId="3242" xr:uid="{00000000-0005-0000-0000-0000A0050000}"/>
    <cellStyle name="Input 2 4 5" xfId="3263" xr:uid="{00000000-0005-0000-0000-0000A1050000}"/>
    <cellStyle name="Input 2 5" xfId="738" xr:uid="{00000000-0005-0000-0000-0000A2050000}"/>
    <cellStyle name="Input 2 6" xfId="813" xr:uid="{00000000-0005-0000-0000-0000A3050000}"/>
    <cellStyle name="Input 2 7" xfId="1009" xr:uid="{00000000-0005-0000-0000-0000A4050000}"/>
    <cellStyle name="Input 2 8" xfId="1043" xr:uid="{00000000-0005-0000-0000-0000A5050000}"/>
    <cellStyle name="Input 2 9" xfId="1182" xr:uid="{00000000-0005-0000-0000-0000A6050000}"/>
    <cellStyle name="Input 20" xfId="773" xr:uid="{00000000-0005-0000-0000-0000A7050000}"/>
    <cellStyle name="Input 21" xfId="777" xr:uid="{00000000-0005-0000-0000-0000A8050000}"/>
    <cellStyle name="Input 22" xfId="775" xr:uid="{00000000-0005-0000-0000-0000A9050000}"/>
    <cellStyle name="Input 23" xfId="812" xr:uid="{00000000-0005-0000-0000-0000AA050000}"/>
    <cellStyle name="Input 24" xfId="822" xr:uid="{00000000-0005-0000-0000-0000AB050000}"/>
    <cellStyle name="Input 25" xfId="810" xr:uid="{00000000-0005-0000-0000-0000AC050000}"/>
    <cellStyle name="Input 26" xfId="821" xr:uid="{00000000-0005-0000-0000-0000AD050000}"/>
    <cellStyle name="Input 27" xfId="811" xr:uid="{00000000-0005-0000-0000-0000AE050000}"/>
    <cellStyle name="Input 28" xfId="852" xr:uid="{00000000-0005-0000-0000-0000AF050000}"/>
    <cellStyle name="Input 29" xfId="854" xr:uid="{00000000-0005-0000-0000-0000B0050000}"/>
    <cellStyle name="Input 3" xfId="303" xr:uid="{00000000-0005-0000-0000-0000B1050000}"/>
    <cellStyle name="Input 3 10" xfId="1283" xr:uid="{00000000-0005-0000-0000-0000B2050000}"/>
    <cellStyle name="Input 3 11" xfId="1573" xr:uid="{00000000-0005-0000-0000-0000B3050000}"/>
    <cellStyle name="Input 3 12" xfId="1673" xr:uid="{00000000-0005-0000-0000-0000B4050000}"/>
    <cellStyle name="Input 3 13" xfId="1859" xr:uid="{00000000-0005-0000-0000-0000B5050000}"/>
    <cellStyle name="Input 3 14" xfId="1853" xr:uid="{00000000-0005-0000-0000-0000B6050000}"/>
    <cellStyle name="Input 3 15" xfId="1967" xr:uid="{00000000-0005-0000-0000-0000B7050000}"/>
    <cellStyle name="Input 3 16" xfId="2078" xr:uid="{00000000-0005-0000-0000-0000B8050000}"/>
    <cellStyle name="Input 3 17" xfId="2069" xr:uid="{00000000-0005-0000-0000-0000B9050000}"/>
    <cellStyle name="Input 3 18" xfId="3097" xr:uid="{00000000-0005-0000-0000-0000BA050000}"/>
    <cellStyle name="Input 3 19" xfId="3264" xr:uid="{00000000-0005-0000-0000-0000BB050000}"/>
    <cellStyle name="Input 3 2" xfId="304" xr:uid="{00000000-0005-0000-0000-0000BC050000}"/>
    <cellStyle name="Input 3 2 10" xfId="1574" xr:uid="{00000000-0005-0000-0000-0000BD050000}"/>
    <cellStyle name="Input 3 2 11" xfId="1674" xr:uid="{00000000-0005-0000-0000-0000BE050000}"/>
    <cellStyle name="Input 3 2 12" xfId="1860" xr:uid="{00000000-0005-0000-0000-0000BF050000}"/>
    <cellStyle name="Input 3 2 13" xfId="1852" xr:uid="{00000000-0005-0000-0000-0000C0050000}"/>
    <cellStyle name="Input 3 2 14" xfId="1966" xr:uid="{00000000-0005-0000-0000-0000C1050000}"/>
    <cellStyle name="Input 3 2 15" xfId="2077" xr:uid="{00000000-0005-0000-0000-0000C2050000}"/>
    <cellStyle name="Input 3 2 16" xfId="2070" xr:uid="{00000000-0005-0000-0000-0000C3050000}"/>
    <cellStyle name="Input 3 2 17" xfId="3096" xr:uid="{00000000-0005-0000-0000-0000C4050000}"/>
    <cellStyle name="Input 3 2 18" xfId="3265" xr:uid="{00000000-0005-0000-0000-0000C5050000}"/>
    <cellStyle name="Input 3 2 2" xfId="625" xr:uid="{00000000-0005-0000-0000-0000C6050000}"/>
    <cellStyle name="Input 3 2 3" xfId="673" xr:uid="{00000000-0005-0000-0000-0000C7050000}"/>
    <cellStyle name="Input 3 2 4" xfId="741" xr:uid="{00000000-0005-0000-0000-0000C8050000}"/>
    <cellStyle name="Input 3 2 5" xfId="816" xr:uid="{00000000-0005-0000-0000-0000C9050000}"/>
    <cellStyle name="Input 3 2 6" xfId="1006" xr:uid="{00000000-0005-0000-0000-0000CA050000}"/>
    <cellStyle name="Input 3 2 7" xfId="1046" xr:uid="{00000000-0005-0000-0000-0000CB050000}"/>
    <cellStyle name="Input 3 2 8" xfId="1185" xr:uid="{00000000-0005-0000-0000-0000CC050000}"/>
    <cellStyle name="Input 3 2 9" xfId="1284" xr:uid="{00000000-0005-0000-0000-0000CD050000}"/>
    <cellStyle name="Input 3 3" xfId="624" xr:uid="{00000000-0005-0000-0000-0000CE050000}"/>
    <cellStyle name="Input 3 3 2" xfId="2662" xr:uid="{00000000-0005-0000-0000-0000CF050000}"/>
    <cellStyle name="Input 3 3 3" xfId="3095" xr:uid="{00000000-0005-0000-0000-0000D0050000}"/>
    <cellStyle name="Input 3 3 4" xfId="3241" xr:uid="{00000000-0005-0000-0000-0000D1050000}"/>
    <cellStyle name="Input 3 3 5" xfId="3266" xr:uid="{00000000-0005-0000-0000-0000D2050000}"/>
    <cellStyle name="Input 3 4" xfId="674" xr:uid="{00000000-0005-0000-0000-0000D3050000}"/>
    <cellStyle name="Input 3 5" xfId="740" xr:uid="{00000000-0005-0000-0000-0000D4050000}"/>
    <cellStyle name="Input 3 6" xfId="815" xr:uid="{00000000-0005-0000-0000-0000D5050000}"/>
    <cellStyle name="Input 3 7" xfId="979" xr:uid="{00000000-0005-0000-0000-0000D6050000}"/>
    <cellStyle name="Input 3 8" xfId="1045" xr:uid="{00000000-0005-0000-0000-0000D7050000}"/>
    <cellStyle name="Input 3 9" xfId="1184" xr:uid="{00000000-0005-0000-0000-0000D8050000}"/>
    <cellStyle name="Input 30" xfId="850" xr:uid="{00000000-0005-0000-0000-0000D9050000}"/>
    <cellStyle name="Input 31" xfId="853" xr:uid="{00000000-0005-0000-0000-0000DA050000}"/>
    <cellStyle name="Input 32" xfId="851" xr:uid="{00000000-0005-0000-0000-0000DB050000}"/>
    <cellStyle name="Input 33" xfId="888" xr:uid="{00000000-0005-0000-0000-0000DC050000}"/>
    <cellStyle name="Input 34" xfId="889" xr:uid="{00000000-0005-0000-0000-0000DD050000}"/>
    <cellStyle name="Input 35" xfId="886" xr:uid="{00000000-0005-0000-0000-0000DE050000}"/>
    <cellStyle name="Input 36" xfId="858" xr:uid="{00000000-0005-0000-0000-0000DF050000}"/>
    <cellStyle name="Input 37" xfId="887" xr:uid="{00000000-0005-0000-0000-0000E0050000}"/>
    <cellStyle name="Input 38" xfId="918" xr:uid="{00000000-0005-0000-0000-0000E1050000}"/>
    <cellStyle name="Input 39" xfId="919" xr:uid="{00000000-0005-0000-0000-0000E2050000}"/>
    <cellStyle name="Input 4" xfId="305" xr:uid="{00000000-0005-0000-0000-0000E3050000}"/>
    <cellStyle name="Input 4 10" xfId="1285" xr:uid="{00000000-0005-0000-0000-0000E4050000}"/>
    <cellStyle name="Input 4 11" xfId="1575" xr:uid="{00000000-0005-0000-0000-0000E5050000}"/>
    <cellStyle name="Input 4 12" xfId="1675" xr:uid="{00000000-0005-0000-0000-0000E6050000}"/>
    <cellStyle name="Input 4 13" xfId="1861" xr:uid="{00000000-0005-0000-0000-0000E7050000}"/>
    <cellStyle name="Input 4 14" xfId="1851" xr:uid="{00000000-0005-0000-0000-0000E8050000}"/>
    <cellStyle name="Input 4 15" xfId="1965" xr:uid="{00000000-0005-0000-0000-0000E9050000}"/>
    <cellStyle name="Input 4 16" xfId="2076" xr:uid="{00000000-0005-0000-0000-0000EA050000}"/>
    <cellStyle name="Input 4 17" xfId="2071" xr:uid="{00000000-0005-0000-0000-0000EB050000}"/>
    <cellStyle name="Input 4 18" xfId="3094" xr:uid="{00000000-0005-0000-0000-0000EC050000}"/>
    <cellStyle name="Input 4 19" xfId="3267" xr:uid="{00000000-0005-0000-0000-0000ED050000}"/>
    <cellStyle name="Input 4 2" xfId="306" xr:uid="{00000000-0005-0000-0000-0000EE050000}"/>
    <cellStyle name="Input 4 2 10" xfId="1576" xr:uid="{00000000-0005-0000-0000-0000EF050000}"/>
    <cellStyle name="Input 4 2 11" xfId="1676" xr:uid="{00000000-0005-0000-0000-0000F0050000}"/>
    <cellStyle name="Input 4 2 12" xfId="1862" xr:uid="{00000000-0005-0000-0000-0000F1050000}"/>
    <cellStyle name="Input 4 2 13" xfId="1850" xr:uid="{00000000-0005-0000-0000-0000F2050000}"/>
    <cellStyle name="Input 4 2 14" xfId="1964" xr:uid="{00000000-0005-0000-0000-0000F3050000}"/>
    <cellStyle name="Input 4 2 15" xfId="2075" xr:uid="{00000000-0005-0000-0000-0000F4050000}"/>
    <cellStyle name="Input 4 2 16" xfId="2072" xr:uid="{00000000-0005-0000-0000-0000F5050000}"/>
    <cellStyle name="Input 4 2 17" xfId="3093" xr:uid="{00000000-0005-0000-0000-0000F6050000}"/>
    <cellStyle name="Input 4 2 18" xfId="3268" xr:uid="{00000000-0005-0000-0000-0000F7050000}"/>
    <cellStyle name="Input 4 2 2" xfId="627" xr:uid="{00000000-0005-0000-0000-0000F8050000}"/>
    <cellStyle name="Input 4 2 3" xfId="671" xr:uid="{00000000-0005-0000-0000-0000F9050000}"/>
    <cellStyle name="Input 4 2 4" xfId="743" xr:uid="{00000000-0005-0000-0000-0000FA050000}"/>
    <cellStyle name="Input 4 2 5" xfId="818" xr:uid="{00000000-0005-0000-0000-0000FB050000}"/>
    <cellStyle name="Input 4 2 6" xfId="1004" xr:uid="{00000000-0005-0000-0000-0000FC050000}"/>
    <cellStyle name="Input 4 2 7" xfId="1048" xr:uid="{00000000-0005-0000-0000-0000FD050000}"/>
    <cellStyle name="Input 4 2 8" xfId="1187" xr:uid="{00000000-0005-0000-0000-0000FE050000}"/>
    <cellStyle name="Input 4 2 9" xfId="1286" xr:uid="{00000000-0005-0000-0000-0000FF050000}"/>
    <cellStyle name="Input 4 3" xfId="626" xr:uid="{00000000-0005-0000-0000-000000060000}"/>
    <cellStyle name="Input 4 3 2" xfId="2663" xr:uid="{00000000-0005-0000-0000-000001060000}"/>
    <cellStyle name="Input 4 3 3" xfId="3092" xr:uid="{00000000-0005-0000-0000-000002060000}"/>
    <cellStyle name="Input 4 3 4" xfId="3240" xr:uid="{00000000-0005-0000-0000-000003060000}"/>
    <cellStyle name="Input 4 3 5" xfId="3269" xr:uid="{00000000-0005-0000-0000-000004060000}"/>
    <cellStyle name="Input 4 4" xfId="672" xr:uid="{00000000-0005-0000-0000-000005060000}"/>
    <cellStyle name="Input 4 5" xfId="742" xr:uid="{00000000-0005-0000-0000-000006060000}"/>
    <cellStyle name="Input 4 6" xfId="817" xr:uid="{00000000-0005-0000-0000-000007060000}"/>
    <cellStyle name="Input 4 7" xfId="1005" xr:uid="{00000000-0005-0000-0000-000008060000}"/>
    <cellStyle name="Input 4 8" xfId="1047" xr:uid="{00000000-0005-0000-0000-000009060000}"/>
    <cellStyle name="Input 4 9" xfId="1186" xr:uid="{00000000-0005-0000-0000-00000A060000}"/>
    <cellStyle name="Input 40" xfId="917" xr:uid="{00000000-0005-0000-0000-00000B060000}"/>
    <cellStyle name="Input 41" xfId="947" xr:uid="{00000000-0005-0000-0000-00000C060000}"/>
    <cellStyle name="Input 42" xfId="948" xr:uid="{00000000-0005-0000-0000-00000D060000}"/>
    <cellStyle name="Input 43" xfId="977" xr:uid="{00000000-0005-0000-0000-00000E060000}"/>
    <cellStyle name="Input 44" xfId="978" xr:uid="{00000000-0005-0000-0000-00000F060000}"/>
    <cellStyle name="Input 45" xfId="976" xr:uid="{00000000-0005-0000-0000-000010060000}"/>
    <cellStyle name="Input 46" xfId="997" xr:uid="{00000000-0005-0000-0000-000011060000}"/>
    <cellStyle name="Input 47" xfId="1001" xr:uid="{00000000-0005-0000-0000-000012060000}"/>
    <cellStyle name="Input 48" xfId="998" xr:uid="{00000000-0005-0000-0000-000013060000}"/>
    <cellStyle name="Input 49" xfId="1008" xr:uid="{00000000-0005-0000-0000-000014060000}"/>
    <cellStyle name="Input 5" xfId="307" xr:uid="{00000000-0005-0000-0000-000015060000}"/>
    <cellStyle name="Input 5 10" xfId="1287" xr:uid="{00000000-0005-0000-0000-000016060000}"/>
    <cellStyle name="Input 5 11" xfId="1577" xr:uid="{00000000-0005-0000-0000-000017060000}"/>
    <cellStyle name="Input 5 12" xfId="1677" xr:uid="{00000000-0005-0000-0000-000018060000}"/>
    <cellStyle name="Input 5 13" xfId="1863" xr:uid="{00000000-0005-0000-0000-000019060000}"/>
    <cellStyle name="Input 5 14" xfId="1849" xr:uid="{00000000-0005-0000-0000-00001A060000}"/>
    <cellStyle name="Input 5 15" xfId="1963" xr:uid="{00000000-0005-0000-0000-00001B060000}"/>
    <cellStyle name="Input 5 16" xfId="2074" xr:uid="{00000000-0005-0000-0000-00001C060000}"/>
    <cellStyle name="Input 5 17" xfId="2081" xr:uid="{00000000-0005-0000-0000-00001D060000}"/>
    <cellStyle name="Input 5 18" xfId="3091" xr:uid="{00000000-0005-0000-0000-00001E060000}"/>
    <cellStyle name="Input 5 19" xfId="3270" xr:uid="{00000000-0005-0000-0000-00001F060000}"/>
    <cellStyle name="Input 5 2" xfId="308" xr:uid="{00000000-0005-0000-0000-000020060000}"/>
    <cellStyle name="Input 5 2 10" xfId="1578" xr:uid="{00000000-0005-0000-0000-000021060000}"/>
    <cellStyle name="Input 5 2 11" xfId="1678" xr:uid="{00000000-0005-0000-0000-000022060000}"/>
    <cellStyle name="Input 5 2 12" xfId="1864" xr:uid="{00000000-0005-0000-0000-000023060000}"/>
    <cellStyle name="Input 5 2 13" xfId="1848" xr:uid="{00000000-0005-0000-0000-000024060000}"/>
    <cellStyle name="Input 5 2 14" xfId="1962" xr:uid="{00000000-0005-0000-0000-000025060000}"/>
    <cellStyle name="Input 5 2 15" xfId="2073" xr:uid="{00000000-0005-0000-0000-000026060000}"/>
    <cellStyle name="Input 5 2 16" xfId="2082" xr:uid="{00000000-0005-0000-0000-000027060000}"/>
    <cellStyle name="Input 5 2 17" xfId="3090" xr:uid="{00000000-0005-0000-0000-000028060000}"/>
    <cellStyle name="Input 5 2 18" xfId="3271" xr:uid="{00000000-0005-0000-0000-000029060000}"/>
    <cellStyle name="Input 5 2 2" xfId="629" xr:uid="{00000000-0005-0000-0000-00002A060000}"/>
    <cellStyle name="Input 5 2 3" xfId="669" xr:uid="{00000000-0005-0000-0000-00002B060000}"/>
    <cellStyle name="Input 5 2 4" xfId="745" xr:uid="{00000000-0005-0000-0000-00002C060000}"/>
    <cellStyle name="Input 5 2 5" xfId="820" xr:uid="{00000000-0005-0000-0000-00002D060000}"/>
    <cellStyle name="Input 5 2 6" xfId="1002" xr:uid="{00000000-0005-0000-0000-00002E060000}"/>
    <cellStyle name="Input 5 2 7" xfId="1050" xr:uid="{00000000-0005-0000-0000-00002F060000}"/>
    <cellStyle name="Input 5 2 8" xfId="1189" xr:uid="{00000000-0005-0000-0000-000030060000}"/>
    <cellStyle name="Input 5 2 9" xfId="1288" xr:uid="{00000000-0005-0000-0000-000031060000}"/>
    <cellStyle name="Input 5 3" xfId="628" xr:uid="{00000000-0005-0000-0000-000032060000}"/>
    <cellStyle name="Input 5 3 2" xfId="2664" xr:uid="{00000000-0005-0000-0000-000033060000}"/>
    <cellStyle name="Input 5 3 3" xfId="3089" xr:uid="{00000000-0005-0000-0000-000034060000}"/>
    <cellStyle name="Input 5 3 4" xfId="3239" xr:uid="{00000000-0005-0000-0000-000035060000}"/>
    <cellStyle name="Input 5 3 5" xfId="3277" xr:uid="{00000000-0005-0000-0000-000036060000}"/>
    <cellStyle name="Input 5 4" xfId="670" xr:uid="{00000000-0005-0000-0000-000037060000}"/>
    <cellStyle name="Input 5 5" xfId="744" xr:uid="{00000000-0005-0000-0000-000038060000}"/>
    <cellStyle name="Input 5 6" xfId="819" xr:uid="{00000000-0005-0000-0000-000039060000}"/>
    <cellStyle name="Input 5 7" xfId="1003" xr:uid="{00000000-0005-0000-0000-00003A060000}"/>
    <cellStyle name="Input 5 8" xfId="1049" xr:uid="{00000000-0005-0000-0000-00003B060000}"/>
    <cellStyle name="Input 5 9" xfId="1188" xr:uid="{00000000-0005-0000-0000-00003C060000}"/>
    <cellStyle name="Input 50" xfId="999" xr:uid="{00000000-0005-0000-0000-00003D060000}"/>
    <cellStyle name="Input 51" xfId="1011" xr:uid="{00000000-0005-0000-0000-00003E060000}"/>
    <cellStyle name="Input 52" xfId="1000" xr:uid="{00000000-0005-0000-0000-00003F060000}"/>
    <cellStyle name="Input 53" xfId="1010" xr:uid="{00000000-0005-0000-0000-000040060000}"/>
    <cellStyle name="Input 54" xfId="1024" xr:uid="{00000000-0005-0000-0000-000041060000}"/>
    <cellStyle name="Input 55" xfId="1030" xr:uid="{00000000-0005-0000-0000-000042060000}"/>
    <cellStyle name="Input 56" xfId="1027" xr:uid="{00000000-0005-0000-0000-000043060000}"/>
    <cellStyle name="Input 57" xfId="1031" xr:uid="{00000000-0005-0000-0000-000044060000}"/>
    <cellStyle name="Input 58" xfId="1025" xr:uid="{00000000-0005-0000-0000-000045060000}"/>
    <cellStyle name="Input 59" xfId="1029" xr:uid="{00000000-0005-0000-0000-000046060000}"/>
    <cellStyle name="Input 6" xfId="296" xr:uid="{00000000-0005-0000-0000-000047060000}"/>
    <cellStyle name="Input 6 2" xfId="2665" xr:uid="{00000000-0005-0000-0000-000048060000}"/>
    <cellStyle name="Input 6 3" xfId="3088" xr:uid="{00000000-0005-0000-0000-000049060000}"/>
    <cellStyle name="Input 6 4" xfId="3238" xr:uid="{00000000-0005-0000-0000-00004A060000}"/>
    <cellStyle name="Input 6 5" xfId="3281" xr:uid="{00000000-0005-0000-0000-00004B060000}"/>
    <cellStyle name="Input 60" xfId="1021" xr:uid="{00000000-0005-0000-0000-00004C060000}"/>
    <cellStyle name="Input 61" xfId="1028" xr:uid="{00000000-0005-0000-0000-00004D060000}"/>
    <cellStyle name="Input 62" xfId="1019" xr:uid="{00000000-0005-0000-0000-00004E060000}"/>
    <cellStyle name="Input 63" xfId="1026" xr:uid="{00000000-0005-0000-0000-00004F060000}"/>
    <cellStyle name="Input 64" xfId="1020" xr:uid="{00000000-0005-0000-0000-000050060000}"/>
    <cellStyle name="Input 65" xfId="1023" xr:uid="{00000000-0005-0000-0000-000051060000}"/>
    <cellStyle name="Input 66" xfId="1018" xr:uid="{00000000-0005-0000-0000-000052060000}"/>
    <cellStyle name="Input 67" xfId="1022" xr:uid="{00000000-0005-0000-0000-000053060000}"/>
    <cellStyle name="Input 68" xfId="1042" xr:uid="{00000000-0005-0000-0000-000054060000}"/>
    <cellStyle name="Input 69" xfId="1051" xr:uid="{00000000-0005-0000-0000-000055060000}"/>
    <cellStyle name="Input 7" xfId="617" xr:uid="{00000000-0005-0000-0000-000056060000}"/>
    <cellStyle name="Input 7 2" xfId="2666" xr:uid="{00000000-0005-0000-0000-000057060000}"/>
    <cellStyle name="Input 7 3" xfId="3087" xr:uid="{00000000-0005-0000-0000-000058060000}"/>
    <cellStyle name="Input 7 4" xfId="3237" xr:uid="{00000000-0005-0000-0000-000059060000}"/>
    <cellStyle name="Input 7 5" xfId="3284" xr:uid="{00000000-0005-0000-0000-00005A060000}"/>
    <cellStyle name="Input 70" xfId="1040" xr:uid="{00000000-0005-0000-0000-00005B060000}"/>
    <cellStyle name="Input 71" xfId="1052" xr:uid="{00000000-0005-0000-0000-00005C060000}"/>
    <cellStyle name="Input 72" xfId="1039" xr:uid="{00000000-0005-0000-0000-00005D060000}"/>
    <cellStyle name="Input 73" xfId="1041" xr:uid="{00000000-0005-0000-0000-00005E060000}"/>
    <cellStyle name="Input 74" xfId="1037" xr:uid="{00000000-0005-0000-0000-00005F060000}"/>
    <cellStyle name="Input 75" xfId="1068" xr:uid="{00000000-0005-0000-0000-000060060000}"/>
    <cellStyle name="Input 76" xfId="1069" xr:uid="{00000000-0005-0000-0000-000061060000}"/>
    <cellStyle name="Input 77" xfId="1072" xr:uid="{00000000-0005-0000-0000-000062060000}"/>
    <cellStyle name="Input 78" xfId="1076" xr:uid="{00000000-0005-0000-0000-000063060000}"/>
    <cellStyle name="Input 79" xfId="1073" xr:uid="{00000000-0005-0000-0000-000064060000}"/>
    <cellStyle name="Input 8" xfId="616" xr:uid="{00000000-0005-0000-0000-000065060000}"/>
    <cellStyle name="Input 8 2" xfId="2667" xr:uid="{00000000-0005-0000-0000-000066060000}"/>
    <cellStyle name="Input 8 3" xfId="3086" xr:uid="{00000000-0005-0000-0000-000067060000}"/>
    <cellStyle name="Input 8 4" xfId="3236" xr:uid="{00000000-0005-0000-0000-000068060000}"/>
    <cellStyle name="Input 8 5" xfId="3285" xr:uid="{00000000-0005-0000-0000-000069060000}"/>
    <cellStyle name="Input 80" xfId="1075" xr:uid="{00000000-0005-0000-0000-00006A060000}"/>
    <cellStyle name="Input 81" xfId="1071" xr:uid="{00000000-0005-0000-0000-00006B060000}"/>
    <cellStyle name="Input 82" xfId="1077" xr:uid="{00000000-0005-0000-0000-00006C060000}"/>
    <cellStyle name="Input 83" xfId="1070" xr:uid="{00000000-0005-0000-0000-00006D060000}"/>
    <cellStyle name="Input 84" xfId="1074" xr:uid="{00000000-0005-0000-0000-00006E060000}"/>
    <cellStyle name="Input 9" xfId="614" xr:uid="{00000000-0005-0000-0000-00006F060000}"/>
    <cellStyle name="Input 9 2" xfId="2668" xr:uid="{00000000-0005-0000-0000-000070060000}"/>
    <cellStyle name="Input 9 3" xfId="3085" xr:uid="{00000000-0005-0000-0000-000071060000}"/>
    <cellStyle name="Input 9 4" xfId="3235" xr:uid="{00000000-0005-0000-0000-000072060000}"/>
    <cellStyle name="Input 9 5" xfId="3286" xr:uid="{00000000-0005-0000-0000-000073060000}"/>
    <cellStyle name="Linked Cell" xfId="1146" builtinId="24" customBuiltin="1"/>
    <cellStyle name="Linked Cell 2" xfId="310" xr:uid="{00000000-0005-0000-0000-000075060000}"/>
    <cellStyle name="Linked Cell 2 2" xfId="311" xr:uid="{00000000-0005-0000-0000-000076060000}"/>
    <cellStyle name="Linked Cell 2 2 2" xfId="2669" xr:uid="{00000000-0005-0000-0000-000077060000}"/>
    <cellStyle name="Linked Cell 2 3" xfId="2670" xr:uid="{00000000-0005-0000-0000-000078060000}"/>
    <cellStyle name="Linked Cell 2 4" xfId="2671" xr:uid="{00000000-0005-0000-0000-000079060000}"/>
    <cellStyle name="Linked Cell 3" xfId="312" xr:uid="{00000000-0005-0000-0000-00007A060000}"/>
    <cellStyle name="Linked Cell 3 2" xfId="2672" xr:uid="{00000000-0005-0000-0000-00007B060000}"/>
    <cellStyle name="Linked Cell 4" xfId="313" xr:uid="{00000000-0005-0000-0000-00007C060000}"/>
    <cellStyle name="Linked Cell 4 2" xfId="2673" xr:uid="{00000000-0005-0000-0000-00007D060000}"/>
    <cellStyle name="Linked Cell 5" xfId="314" xr:uid="{00000000-0005-0000-0000-00007E060000}"/>
    <cellStyle name="Linked Cell 6" xfId="309" xr:uid="{00000000-0005-0000-0000-00007F060000}"/>
    <cellStyle name="Milliers [0]_      " xfId="315" xr:uid="{00000000-0005-0000-0000-000080060000}"/>
    <cellStyle name="Milliers_      " xfId="316" xr:uid="{00000000-0005-0000-0000-000081060000}"/>
    <cellStyle name="Model" xfId="317" xr:uid="{00000000-0005-0000-0000-000082060000}"/>
    <cellStyle name="Monétaire [0]_      " xfId="318" xr:uid="{00000000-0005-0000-0000-000083060000}"/>
    <cellStyle name="Monétaire_      " xfId="319" xr:uid="{00000000-0005-0000-0000-000084060000}"/>
    <cellStyle name="Neutral" xfId="1142" builtinId="28" customBuiltin="1"/>
    <cellStyle name="Neutral 2" xfId="321" xr:uid="{00000000-0005-0000-0000-000086060000}"/>
    <cellStyle name="Neutral 2 2" xfId="322" xr:uid="{00000000-0005-0000-0000-000087060000}"/>
    <cellStyle name="Neutral 2 2 2" xfId="2674" xr:uid="{00000000-0005-0000-0000-000088060000}"/>
    <cellStyle name="Neutral 2 3" xfId="2675" xr:uid="{00000000-0005-0000-0000-000089060000}"/>
    <cellStyle name="Neutral 2 4" xfId="2676" xr:uid="{00000000-0005-0000-0000-00008A060000}"/>
    <cellStyle name="Neutral 3" xfId="323" xr:uid="{00000000-0005-0000-0000-00008B060000}"/>
    <cellStyle name="Neutral 3 2" xfId="2677" xr:uid="{00000000-0005-0000-0000-00008C060000}"/>
    <cellStyle name="Neutral 4" xfId="324" xr:uid="{00000000-0005-0000-0000-00008D060000}"/>
    <cellStyle name="Neutral 4 2" xfId="2678" xr:uid="{00000000-0005-0000-0000-00008E060000}"/>
    <cellStyle name="Neutral 5" xfId="325" xr:uid="{00000000-0005-0000-0000-00008F060000}"/>
    <cellStyle name="Neutral 5 2" xfId="2679" xr:uid="{00000000-0005-0000-0000-000090060000}"/>
    <cellStyle name="Neutral 6" xfId="320" xr:uid="{00000000-0005-0000-0000-000091060000}"/>
    <cellStyle name="Neutral 6 2" xfId="2680" xr:uid="{00000000-0005-0000-0000-000092060000}"/>
    <cellStyle name="Normal" xfId="0" builtinId="0"/>
    <cellStyle name="Normal - Style1" xfId="326" xr:uid="{00000000-0005-0000-0000-000094060000}"/>
    <cellStyle name="Normal - Style1 2" xfId="2681" xr:uid="{00000000-0005-0000-0000-000095060000}"/>
    <cellStyle name="Normal - Style1 2 2" xfId="2682" xr:uid="{00000000-0005-0000-0000-000096060000}"/>
    <cellStyle name="Normal - Style1 3" xfId="2683" xr:uid="{00000000-0005-0000-0000-000097060000}"/>
    <cellStyle name="Normal 10" xfId="327" xr:uid="{00000000-0005-0000-0000-000098060000}"/>
    <cellStyle name="Normal 10 2" xfId="328" xr:uid="{00000000-0005-0000-0000-000099060000}"/>
    <cellStyle name="Normal 10 3" xfId="329" xr:uid="{00000000-0005-0000-0000-00009A060000}"/>
    <cellStyle name="Normal 100" xfId="330" xr:uid="{00000000-0005-0000-0000-00009B060000}"/>
    <cellStyle name="Normal 101" xfId="331" xr:uid="{00000000-0005-0000-0000-00009C060000}"/>
    <cellStyle name="Normal 102" xfId="4" xr:uid="{00000000-0005-0000-0000-00009D060000}"/>
    <cellStyle name="Normal 103" xfId="332" xr:uid="{00000000-0005-0000-0000-00009E060000}"/>
    <cellStyle name="Normal 104" xfId="333" xr:uid="{00000000-0005-0000-0000-00009F060000}"/>
    <cellStyle name="Normal 105" xfId="334" xr:uid="{00000000-0005-0000-0000-0000A0060000}"/>
    <cellStyle name="Normal 106" xfId="335" xr:uid="{00000000-0005-0000-0000-0000A1060000}"/>
    <cellStyle name="Normal 106 10" xfId="1970" xr:uid="{00000000-0005-0000-0000-0000A2060000}"/>
    <cellStyle name="Normal 106 11" xfId="2083" xr:uid="{00000000-0005-0000-0000-0000A3060000}"/>
    <cellStyle name="Normal 106 12" xfId="2194" xr:uid="{00000000-0005-0000-0000-0000A4060000}"/>
    <cellStyle name="Normal 106 13" xfId="2684" xr:uid="{00000000-0005-0000-0000-0000A5060000}"/>
    <cellStyle name="Normal 106 14" xfId="3300" xr:uid="{00000000-0005-0000-0000-0000A6060000}"/>
    <cellStyle name="Normal 106 15" xfId="3442" xr:uid="{00000000-0005-0000-0000-0000A7060000}"/>
    <cellStyle name="Normal 106 16" xfId="3539" xr:uid="{00000000-0005-0000-0000-0000A8060000}"/>
    <cellStyle name="Normal 106 2" xfId="1190" xr:uid="{00000000-0005-0000-0000-0000A9060000}"/>
    <cellStyle name="Normal 106 3" xfId="1289" xr:uid="{00000000-0005-0000-0000-0000AA060000}"/>
    <cellStyle name="Normal 106 4" xfId="1411" xr:uid="{00000000-0005-0000-0000-0000AB060000}"/>
    <cellStyle name="Normal 106 5" xfId="1491" xr:uid="{00000000-0005-0000-0000-0000AC060000}"/>
    <cellStyle name="Normal 106 6" xfId="1579" xr:uid="{00000000-0005-0000-0000-0000AD060000}"/>
    <cellStyle name="Normal 106 7" xfId="1679" xr:uid="{00000000-0005-0000-0000-0000AE060000}"/>
    <cellStyle name="Normal 106 8" xfId="1770" xr:uid="{00000000-0005-0000-0000-0000AF060000}"/>
    <cellStyle name="Normal 106 9" xfId="1865" xr:uid="{00000000-0005-0000-0000-0000B0060000}"/>
    <cellStyle name="Normal 107" xfId="3" xr:uid="{00000000-0005-0000-0000-0000B1060000}"/>
    <cellStyle name="Normal 107 10" xfId="1971" xr:uid="{00000000-0005-0000-0000-0000B2060000}"/>
    <cellStyle name="Normal 107 11" xfId="2084" xr:uid="{00000000-0005-0000-0000-0000B3060000}"/>
    <cellStyle name="Normal 107 12" xfId="2195" xr:uid="{00000000-0005-0000-0000-0000B4060000}"/>
    <cellStyle name="Normal 107 13" xfId="2685" xr:uid="{00000000-0005-0000-0000-0000B5060000}"/>
    <cellStyle name="Normal 107 14" xfId="3301" xr:uid="{00000000-0005-0000-0000-0000B6060000}"/>
    <cellStyle name="Normal 107 15" xfId="3443" xr:uid="{00000000-0005-0000-0000-0000B7060000}"/>
    <cellStyle name="Normal 107 16" xfId="3540" xr:uid="{00000000-0005-0000-0000-0000B8060000}"/>
    <cellStyle name="Normal 107 2" xfId="1191" xr:uid="{00000000-0005-0000-0000-0000B9060000}"/>
    <cellStyle name="Normal 107 3" xfId="1290" xr:uid="{00000000-0005-0000-0000-0000BA060000}"/>
    <cellStyle name="Normal 107 4" xfId="1412" xr:uid="{00000000-0005-0000-0000-0000BB060000}"/>
    <cellStyle name="Normal 107 5" xfId="1492" xr:uid="{00000000-0005-0000-0000-0000BC060000}"/>
    <cellStyle name="Normal 107 6" xfId="1580" xr:uid="{00000000-0005-0000-0000-0000BD060000}"/>
    <cellStyle name="Normal 107 7" xfId="1680" xr:uid="{00000000-0005-0000-0000-0000BE060000}"/>
    <cellStyle name="Normal 107 8" xfId="1771" xr:uid="{00000000-0005-0000-0000-0000BF060000}"/>
    <cellStyle name="Normal 107 9" xfId="1866" xr:uid="{00000000-0005-0000-0000-0000C0060000}"/>
    <cellStyle name="Normal 108" xfId="336" xr:uid="{00000000-0005-0000-0000-0000C1060000}"/>
    <cellStyle name="Normal 108 10" xfId="1972" xr:uid="{00000000-0005-0000-0000-0000C2060000}"/>
    <cellStyle name="Normal 108 11" xfId="2085" xr:uid="{00000000-0005-0000-0000-0000C3060000}"/>
    <cellStyle name="Normal 108 12" xfId="2196" xr:uid="{00000000-0005-0000-0000-0000C4060000}"/>
    <cellStyle name="Normal 108 13" xfId="2686" xr:uid="{00000000-0005-0000-0000-0000C5060000}"/>
    <cellStyle name="Normal 108 14" xfId="3302" xr:uid="{00000000-0005-0000-0000-0000C6060000}"/>
    <cellStyle name="Normal 108 15" xfId="3444" xr:uid="{00000000-0005-0000-0000-0000C7060000}"/>
    <cellStyle name="Normal 108 16" xfId="3541" xr:uid="{00000000-0005-0000-0000-0000C8060000}"/>
    <cellStyle name="Normal 108 2" xfId="1192" xr:uid="{00000000-0005-0000-0000-0000C9060000}"/>
    <cellStyle name="Normal 108 3" xfId="1291" xr:uid="{00000000-0005-0000-0000-0000CA060000}"/>
    <cellStyle name="Normal 108 4" xfId="1413" xr:uid="{00000000-0005-0000-0000-0000CB060000}"/>
    <cellStyle name="Normal 108 5" xfId="1493" xr:uid="{00000000-0005-0000-0000-0000CC060000}"/>
    <cellStyle name="Normal 108 6" xfId="1581" xr:uid="{00000000-0005-0000-0000-0000CD060000}"/>
    <cellStyle name="Normal 108 7" xfId="1681" xr:uid="{00000000-0005-0000-0000-0000CE060000}"/>
    <cellStyle name="Normal 108 8" xfId="1772" xr:uid="{00000000-0005-0000-0000-0000CF060000}"/>
    <cellStyle name="Normal 108 9" xfId="1867" xr:uid="{00000000-0005-0000-0000-0000D0060000}"/>
    <cellStyle name="Normal 109" xfId="337" xr:uid="{00000000-0005-0000-0000-0000D1060000}"/>
    <cellStyle name="Normal 109 10" xfId="1973" xr:uid="{00000000-0005-0000-0000-0000D2060000}"/>
    <cellStyle name="Normal 109 11" xfId="2086" xr:uid="{00000000-0005-0000-0000-0000D3060000}"/>
    <cellStyle name="Normal 109 12" xfId="2197" xr:uid="{00000000-0005-0000-0000-0000D4060000}"/>
    <cellStyle name="Normal 109 13" xfId="2687" xr:uid="{00000000-0005-0000-0000-0000D5060000}"/>
    <cellStyle name="Normal 109 14" xfId="3303" xr:uid="{00000000-0005-0000-0000-0000D6060000}"/>
    <cellStyle name="Normal 109 15" xfId="3445" xr:uid="{00000000-0005-0000-0000-0000D7060000}"/>
    <cellStyle name="Normal 109 16" xfId="3542" xr:uid="{00000000-0005-0000-0000-0000D8060000}"/>
    <cellStyle name="Normal 109 2" xfId="1193" xr:uid="{00000000-0005-0000-0000-0000D9060000}"/>
    <cellStyle name="Normal 109 3" xfId="1292" xr:uid="{00000000-0005-0000-0000-0000DA060000}"/>
    <cellStyle name="Normal 109 4" xfId="1414" xr:uid="{00000000-0005-0000-0000-0000DB060000}"/>
    <cellStyle name="Normal 109 5" xfId="1494" xr:uid="{00000000-0005-0000-0000-0000DC060000}"/>
    <cellStyle name="Normal 109 6" xfId="1582" xr:uid="{00000000-0005-0000-0000-0000DD060000}"/>
    <cellStyle name="Normal 109 7" xfId="1682" xr:uid="{00000000-0005-0000-0000-0000DE060000}"/>
    <cellStyle name="Normal 109 8" xfId="1773" xr:uid="{00000000-0005-0000-0000-0000DF060000}"/>
    <cellStyle name="Normal 109 9" xfId="1868" xr:uid="{00000000-0005-0000-0000-0000E0060000}"/>
    <cellStyle name="Normal 11" xfId="338" xr:uid="{00000000-0005-0000-0000-0000E1060000}"/>
    <cellStyle name="Normal 11 10" xfId="1774" xr:uid="{00000000-0005-0000-0000-0000E2060000}"/>
    <cellStyle name="Normal 11 11" xfId="1869" xr:uid="{00000000-0005-0000-0000-0000E3060000}"/>
    <cellStyle name="Normal 11 12" xfId="1974" xr:uid="{00000000-0005-0000-0000-0000E4060000}"/>
    <cellStyle name="Normal 11 13" xfId="2087" xr:uid="{00000000-0005-0000-0000-0000E5060000}"/>
    <cellStyle name="Normal 11 14" xfId="2198" xr:uid="{00000000-0005-0000-0000-0000E6060000}"/>
    <cellStyle name="Normal 11 15" xfId="2688" xr:uid="{00000000-0005-0000-0000-0000E7060000}"/>
    <cellStyle name="Normal 11 16" xfId="3304" xr:uid="{00000000-0005-0000-0000-0000E8060000}"/>
    <cellStyle name="Normal 11 17" xfId="3446" xr:uid="{00000000-0005-0000-0000-0000E9060000}"/>
    <cellStyle name="Normal 11 18" xfId="3543" xr:uid="{00000000-0005-0000-0000-0000EA060000}"/>
    <cellStyle name="Normal 11 2" xfId="339" xr:uid="{00000000-0005-0000-0000-0000EB060000}"/>
    <cellStyle name="Normal 11 3" xfId="340" xr:uid="{00000000-0005-0000-0000-0000EC060000}"/>
    <cellStyle name="Normal 11 4" xfId="1194" xr:uid="{00000000-0005-0000-0000-0000ED060000}"/>
    <cellStyle name="Normal 11 5" xfId="1293" xr:uid="{00000000-0005-0000-0000-0000EE060000}"/>
    <cellStyle name="Normal 11 6" xfId="1415" xr:uid="{00000000-0005-0000-0000-0000EF060000}"/>
    <cellStyle name="Normal 11 7" xfId="1495" xr:uid="{00000000-0005-0000-0000-0000F0060000}"/>
    <cellStyle name="Normal 11 8" xfId="1583" xr:uid="{00000000-0005-0000-0000-0000F1060000}"/>
    <cellStyle name="Normal 11 9" xfId="1683" xr:uid="{00000000-0005-0000-0000-0000F2060000}"/>
    <cellStyle name="Normal 110" xfId="341" xr:uid="{00000000-0005-0000-0000-0000F3060000}"/>
    <cellStyle name="Normal 110 10" xfId="1975" xr:uid="{00000000-0005-0000-0000-0000F4060000}"/>
    <cellStyle name="Normal 110 11" xfId="2088" xr:uid="{00000000-0005-0000-0000-0000F5060000}"/>
    <cellStyle name="Normal 110 12" xfId="2199" xr:uid="{00000000-0005-0000-0000-0000F6060000}"/>
    <cellStyle name="Normal 110 13" xfId="2689" xr:uid="{00000000-0005-0000-0000-0000F7060000}"/>
    <cellStyle name="Normal 110 14" xfId="3305" xr:uid="{00000000-0005-0000-0000-0000F8060000}"/>
    <cellStyle name="Normal 110 15" xfId="3447" xr:uid="{00000000-0005-0000-0000-0000F9060000}"/>
    <cellStyle name="Normal 110 16" xfId="3544" xr:uid="{00000000-0005-0000-0000-0000FA060000}"/>
    <cellStyle name="Normal 110 2" xfId="1195" xr:uid="{00000000-0005-0000-0000-0000FB060000}"/>
    <cellStyle name="Normal 110 3" xfId="1294" xr:uid="{00000000-0005-0000-0000-0000FC060000}"/>
    <cellStyle name="Normal 110 4" xfId="1416" xr:uid="{00000000-0005-0000-0000-0000FD060000}"/>
    <cellStyle name="Normal 110 5" xfId="1496" xr:uid="{00000000-0005-0000-0000-0000FE060000}"/>
    <cellStyle name="Normal 110 6" xfId="1584" xr:uid="{00000000-0005-0000-0000-0000FF060000}"/>
    <cellStyle name="Normal 110 7" xfId="1684" xr:uid="{00000000-0005-0000-0000-000000070000}"/>
    <cellStyle name="Normal 110 8" xfId="1775" xr:uid="{00000000-0005-0000-0000-000001070000}"/>
    <cellStyle name="Normal 110 9" xfId="1870" xr:uid="{00000000-0005-0000-0000-000002070000}"/>
    <cellStyle name="Normal 111" xfId="342" xr:uid="{00000000-0005-0000-0000-000003070000}"/>
    <cellStyle name="Normal 111 10" xfId="1976" xr:uid="{00000000-0005-0000-0000-000004070000}"/>
    <cellStyle name="Normal 111 11" xfId="2089" xr:uid="{00000000-0005-0000-0000-000005070000}"/>
    <cellStyle name="Normal 111 12" xfId="2200" xr:uid="{00000000-0005-0000-0000-000006070000}"/>
    <cellStyle name="Normal 111 13" xfId="2690" xr:uid="{00000000-0005-0000-0000-000007070000}"/>
    <cellStyle name="Normal 111 14" xfId="3306" xr:uid="{00000000-0005-0000-0000-000008070000}"/>
    <cellStyle name="Normal 111 15" xfId="3448" xr:uid="{00000000-0005-0000-0000-000009070000}"/>
    <cellStyle name="Normal 111 16" xfId="3545" xr:uid="{00000000-0005-0000-0000-00000A070000}"/>
    <cellStyle name="Normal 111 2" xfId="1196" xr:uid="{00000000-0005-0000-0000-00000B070000}"/>
    <cellStyle name="Normal 111 3" xfId="1295" xr:uid="{00000000-0005-0000-0000-00000C070000}"/>
    <cellStyle name="Normal 111 4" xfId="1417" xr:uid="{00000000-0005-0000-0000-00000D070000}"/>
    <cellStyle name="Normal 111 5" xfId="1497" xr:uid="{00000000-0005-0000-0000-00000E070000}"/>
    <cellStyle name="Normal 111 6" xfId="1585" xr:uid="{00000000-0005-0000-0000-00000F070000}"/>
    <cellStyle name="Normal 111 7" xfId="1685" xr:uid="{00000000-0005-0000-0000-000010070000}"/>
    <cellStyle name="Normal 111 8" xfId="1776" xr:uid="{00000000-0005-0000-0000-000011070000}"/>
    <cellStyle name="Normal 111 9" xfId="1871" xr:uid="{00000000-0005-0000-0000-000012070000}"/>
    <cellStyle name="Normal 112" xfId="5" xr:uid="{00000000-0005-0000-0000-000013070000}"/>
    <cellStyle name="Normal 112 10" xfId="1977" xr:uid="{00000000-0005-0000-0000-000014070000}"/>
    <cellStyle name="Normal 112 11" xfId="2090" xr:uid="{00000000-0005-0000-0000-000015070000}"/>
    <cellStyle name="Normal 112 12" xfId="2201" xr:uid="{00000000-0005-0000-0000-000016070000}"/>
    <cellStyle name="Normal 112 13" xfId="2691" xr:uid="{00000000-0005-0000-0000-000017070000}"/>
    <cellStyle name="Normal 112 14" xfId="3307" xr:uid="{00000000-0005-0000-0000-000018070000}"/>
    <cellStyle name="Normal 112 15" xfId="3449" xr:uid="{00000000-0005-0000-0000-000019070000}"/>
    <cellStyle name="Normal 112 16" xfId="3546" xr:uid="{00000000-0005-0000-0000-00001A070000}"/>
    <cellStyle name="Normal 112 2" xfId="1197" xr:uid="{00000000-0005-0000-0000-00001B070000}"/>
    <cellStyle name="Normal 112 3" xfId="1296" xr:uid="{00000000-0005-0000-0000-00001C070000}"/>
    <cellStyle name="Normal 112 4" xfId="1418" xr:uid="{00000000-0005-0000-0000-00001D070000}"/>
    <cellStyle name="Normal 112 5" xfId="1498" xr:uid="{00000000-0005-0000-0000-00001E070000}"/>
    <cellStyle name="Normal 112 6" xfId="1586" xr:uid="{00000000-0005-0000-0000-00001F070000}"/>
    <cellStyle name="Normal 112 7" xfId="1686" xr:uid="{00000000-0005-0000-0000-000020070000}"/>
    <cellStyle name="Normal 112 8" xfId="1777" xr:uid="{00000000-0005-0000-0000-000021070000}"/>
    <cellStyle name="Normal 112 9" xfId="1872" xr:uid="{00000000-0005-0000-0000-000022070000}"/>
    <cellStyle name="Normal 113" xfId="6" xr:uid="{00000000-0005-0000-0000-000023070000}"/>
    <cellStyle name="Normal 113 10" xfId="1978" xr:uid="{00000000-0005-0000-0000-000024070000}"/>
    <cellStyle name="Normal 113 11" xfId="2091" xr:uid="{00000000-0005-0000-0000-000025070000}"/>
    <cellStyle name="Normal 113 12" xfId="2202" xr:uid="{00000000-0005-0000-0000-000026070000}"/>
    <cellStyle name="Normal 113 13" xfId="2692" xr:uid="{00000000-0005-0000-0000-000027070000}"/>
    <cellStyle name="Normal 113 14" xfId="3308" xr:uid="{00000000-0005-0000-0000-000028070000}"/>
    <cellStyle name="Normal 113 15" xfId="3450" xr:uid="{00000000-0005-0000-0000-000029070000}"/>
    <cellStyle name="Normal 113 16" xfId="3547" xr:uid="{00000000-0005-0000-0000-00002A070000}"/>
    <cellStyle name="Normal 113 2" xfId="1198" xr:uid="{00000000-0005-0000-0000-00002B070000}"/>
    <cellStyle name="Normal 113 3" xfId="1297" xr:uid="{00000000-0005-0000-0000-00002C070000}"/>
    <cellStyle name="Normal 113 4" xfId="1419" xr:uid="{00000000-0005-0000-0000-00002D070000}"/>
    <cellStyle name="Normal 113 5" xfId="1499" xr:uid="{00000000-0005-0000-0000-00002E070000}"/>
    <cellStyle name="Normal 113 6" xfId="1587" xr:uid="{00000000-0005-0000-0000-00002F070000}"/>
    <cellStyle name="Normal 113 7" xfId="1687" xr:uid="{00000000-0005-0000-0000-000030070000}"/>
    <cellStyle name="Normal 113 8" xfId="1778" xr:uid="{00000000-0005-0000-0000-000031070000}"/>
    <cellStyle name="Normal 113 9" xfId="1873" xr:uid="{00000000-0005-0000-0000-000032070000}"/>
    <cellStyle name="Normal 114" xfId="343" xr:uid="{00000000-0005-0000-0000-000033070000}"/>
    <cellStyle name="Normal 114 10" xfId="1979" xr:uid="{00000000-0005-0000-0000-000034070000}"/>
    <cellStyle name="Normal 114 11" xfId="2092" xr:uid="{00000000-0005-0000-0000-000035070000}"/>
    <cellStyle name="Normal 114 12" xfId="2203" xr:uid="{00000000-0005-0000-0000-000036070000}"/>
    <cellStyle name="Normal 114 13" xfId="2693" xr:uid="{00000000-0005-0000-0000-000037070000}"/>
    <cellStyle name="Normal 114 14" xfId="3309" xr:uid="{00000000-0005-0000-0000-000038070000}"/>
    <cellStyle name="Normal 114 15" xfId="3451" xr:uid="{00000000-0005-0000-0000-000039070000}"/>
    <cellStyle name="Normal 114 16" xfId="3548" xr:uid="{00000000-0005-0000-0000-00003A070000}"/>
    <cellStyle name="Normal 114 2" xfId="1199" xr:uid="{00000000-0005-0000-0000-00003B070000}"/>
    <cellStyle name="Normal 114 3" xfId="1298" xr:uid="{00000000-0005-0000-0000-00003C070000}"/>
    <cellStyle name="Normal 114 4" xfId="1420" xr:uid="{00000000-0005-0000-0000-00003D070000}"/>
    <cellStyle name="Normal 114 5" xfId="1500" xr:uid="{00000000-0005-0000-0000-00003E070000}"/>
    <cellStyle name="Normal 114 6" xfId="1588" xr:uid="{00000000-0005-0000-0000-00003F070000}"/>
    <cellStyle name="Normal 114 7" xfId="1688" xr:uid="{00000000-0005-0000-0000-000040070000}"/>
    <cellStyle name="Normal 114 8" xfId="1779" xr:uid="{00000000-0005-0000-0000-000041070000}"/>
    <cellStyle name="Normal 114 9" xfId="1874" xr:uid="{00000000-0005-0000-0000-000042070000}"/>
    <cellStyle name="Normal 115" xfId="344" xr:uid="{00000000-0005-0000-0000-000043070000}"/>
    <cellStyle name="Normal 115 10" xfId="1980" xr:uid="{00000000-0005-0000-0000-000044070000}"/>
    <cellStyle name="Normal 115 11" xfId="2093" xr:uid="{00000000-0005-0000-0000-000045070000}"/>
    <cellStyle name="Normal 115 12" xfId="2204" xr:uid="{00000000-0005-0000-0000-000046070000}"/>
    <cellStyle name="Normal 115 13" xfId="2694" xr:uid="{00000000-0005-0000-0000-000047070000}"/>
    <cellStyle name="Normal 115 14" xfId="3310" xr:uid="{00000000-0005-0000-0000-000048070000}"/>
    <cellStyle name="Normal 115 15" xfId="3452" xr:uid="{00000000-0005-0000-0000-000049070000}"/>
    <cellStyle name="Normal 115 16" xfId="3549" xr:uid="{00000000-0005-0000-0000-00004A070000}"/>
    <cellStyle name="Normal 115 2" xfId="1200" xr:uid="{00000000-0005-0000-0000-00004B070000}"/>
    <cellStyle name="Normal 115 3" xfId="1299" xr:uid="{00000000-0005-0000-0000-00004C070000}"/>
    <cellStyle name="Normal 115 4" xfId="1421" xr:uid="{00000000-0005-0000-0000-00004D070000}"/>
    <cellStyle name="Normal 115 5" xfId="1501" xr:uid="{00000000-0005-0000-0000-00004E070000}"/>
    <cellStyle name="Normal 115 6" xfId="1589" xr:uid="{00000000-0005-0000-0000-00004F070000}"/>
    <cellStyle name="Normal 115 7" xfId="1689" xr:uid="{00000000-0005-0000-0000-000050070000}"/>
    <cellStyle name="Normal 115 8" xfId="1780" xr:uid="{00000000-0005-0000-0000-000051070000}"/>
    <cellStyle name="Normal 115 9" xfId="1875" xr:uid="{00000000-0005-0000-0000-000052070000}"/>
    <cellStyle name="Normal 116" xfId="855" xr:uid="{00000000-0005-0000-0000-000053070000}"/>
    <cellStyle name="Normal 116 10" xfId="1981" xr:uid="{00000000-0005-0000-0000-000054070000}"/>
    <cellStyle name="Normal 116 11" xfId="2094" xr:uid="{00000000-0005-0000-0000-000055070000}"/>
    <cellStyle name="Normal 116 12" xfId="2205" xr:uid="{00000000-0005-0000-0000-000056070000}"/>
    <cellStyle name="Normal 116 13" xfId="2695" xr:uid="{00000000-0005-0000-0000-000057070000}"/>
    <cellStyle name="Normal 116 14" xfId="3311" xr:uid="{00000000-0005-0000-0000-000058070000}"/>
    <cellStyle name="Normal 116 15" xfId="3453" xr:uid="{00000000-0005-0000-0000-000059070000}"/>
    <cellStyle name="Normal 116 16" xfId="3550" xr:uid="{00000000-0005-0000-0000-00005A070000}"/>
    <cellStyle name="Normal 116 2" xfId="1201" xr:uid="{00000000-0005-0000-0000-00005B070000}"/>
    <cellStyle name="Normal 116 3" xfId="1300" xr:uid="{00000000-0005-0000-0000-00005C070000}"/>
    <cellStyle name="Normal 116 4" xfId="1422" xr:uid="{00000000-0005-0000-0000-00005D070000}"/>
    <cellStyle name="Normal 116 5" xfId="1502" xr:uid="{00000000-0005-0000-0000-00005E070000}"/>
    <cellStyle name="Normal 116 6" xfId="1590" xr:uid="{00000000-0005-0000-0000-00005F070000}"/>
    <cellStyle name="Normal 116 7" xfId="1690" xr:uid="{00000000-0005-0000-0000-000060070000}"/>
    <cellStyle name="Normal 116 8" xfId="1781" xr:uid="{00000000-0005-0000-0000-000061070000}"/>
    <cellStyle name="Normal 116 9" xfId="1876" xr:uid="{00000000-0005-0000-0000-000062070000}"/>
    <cellStyle name="Normal 117" xfId="856" xr:uid="{00000000-0005-0000-0000-000063070000}"/>
    <cellStyle name="Normal 117 10" xfId="1982" xr:uid="{00000000-0005-0000-0000-000064070000}"/>
    <cellStyle name="Normal 117 11" xfId="2095" xr:uid="{00000000-0005-0000-0000-000065070000}"/>
    <cellStyle name="Normal 117 12" xfId="2206" xr:uid="{00000000-0005-0000-0000-000066070000}"/>
    <cellStyle name="Normal 117 13" xfId="2696" xr:uid="{00000000-0005-0000-0000-000067070000}"/>
    <cellStyle name="Normal 117 14" xfId="3312" xr:uid="{00000000-0005-0000-0000-000068070000}"/>
    <cellStyle name="Normal 117 15" xfId="3454" xr:uid="{00000000-0005-0000-0000-000069070000}"/>
    <cellStyle name="Normal 117 16" xfId="3551" xr:uid="{00000000-0005-0000-0000-00006A070000}"/>
    <cellStyle name="Normal 117 2" xfId="1202" xr:uid="{00000000-0005-0000-0000-00006B070000}"/>
    <cellStyle name="Normal 117 3" xfId="1301" xr:uid="{00000000-0005-0000-0000-00006C070000}"/>
    <cellStyle name="Normal 117 4" xfId="1423" xr:uid="{00000000-0005-0000-0000-00006D070000}"/>
    <cellStyle name="Normal 117 5" xfId="1503" xr:uid="{00000000-0005-0000-0000-00006E070000}"/>
    <cellStyle name="Normal 117 6" xfId="1591" xr:uid="{00000000-0005-0000-0000-00006F070000}"/>
    <cellStyle name="Normal 117 7" xfId="1691" xr:uid="{00000000-0005-0000-0000-000070070000}"/>
    <cellStyle name="Normal 117 8" xfId="1782" xr:uid="{00000000-0005-0000-0000-000071070000}"/>
    <cellStyle name="Normal 117 9" xfId="1877" xr:uid="{00000000-0005-0000-0000-000072070000}"/>
    <cellStyle name="Normal 118" xfId="857" xr:uid="{00000000-0005-0000-0000-000073070000}"/>
    <cellStyle name="Normal 118 10" xfId="1983" xr:uid="{00000000-0005-0000-0000-000074070000}"/>
    <cellStyle name="Normal 118 11" xfId="2096" xr:uid="{00000000-0005-0000-0000-000075070000}"/>
    <cellStyle name="Normal 118 12" xfId="2207" xr:uid="{00000000-0005-0000-0000-000076070000}"/>
    <cellStyle name="Normal 118 13" xfId="2697" xr:uid="{00000000-0005-0000-0000-000077070000}"/>
    <cellStyle name="Normal 118 14" xfId="3313" xr:uid="{00000000-0005-0000-0000-000078070000}"/>
    <cellStyle name="Normal 118 15" xfId="3455" xr:uid="{00000000-0005-0000-0000-000079070000}"/>
    <cellStyle name="Normal 118 16" xfId="3552" xr:uid="{00000000-0005-0000-0000-00007A070000}"/>
    <cellStyle name="Normal 118 2" xfId="1203" xr:uid="{00000000-0005-0000-0000-00007B070000}"/>
    <cellStyle name="Normal 118 3" xfId="1302" xr:uid="{00000000-0005-0000-0000-00007C070000}"/>
    <cellStyle name="Normal 118 4" xfId="1424" xr:uid="{00000000-0005-0000-0000-00007D070000}"/>
    <cellStyle name="Normal 118 5" xfId="1504" xr:uid="{00000000-0005-0000-0000-00007E070000}"/>
    <cellStyle name="Normal 118 6" xfId="1592" xr:uid="{00000000-0005-0000-0000-00007F070000}"/>
    <cellStyle name="Normal 118 7" xfId="1692" xr:uid="{00000000-0005-0000-0000-000080070000}"/>
    <cellStyle name="Normal 118 8" xfId="1783" xr:uid="{00000000-0005-0000-0000-000081070000}"/>
    <cellStyle name="Normal 118 9" xfId="1878" xr:uid="{00000000-0005-0000-0000-000082070000}"/>
    <cellStyle name="Normal 119" xfId="1078" xr:uid="{00000000-0005-0000-0000-000083070000}"/>
    <cellStyle name="Normal 119 2" xfId="1303" xr:uid="{00000000-0005-0000-0000-000084070000}"/>
    <cellStyle name="Normal 12" xfId="345" xr:uid="{00000000-0005-0000-0000-000085070000}"/>
    <cellStyle name="Normal 12 10" xfId="1784" xr:uid="{00000000-0005-0000-0000-000086070000}"/>
    <cellStyle name="Normal 12 11" xfId="1879" xr:uid="{00000000-0005-0000-0000-000087070000}"/>
    <cellStyle name="Normal 12 12" xfId="1984" xr:uid="{00000000-0005-0000-0000-000088070000}"/>
    <cellStyle name="Normal 12 13" xfId="2097" xr:uid="{00000000-0005-0000-0000-000089070000}"/>
    <cellStyle name="Normal 12 14" xfId="2208" xr:uid="{00000000-0005-0000-0000-00008A070000}"/>
    <cellStyle name="Normal 12 15" xfId="2698" xr:uid="{00000000-0005-0000-0000-00008B070000}"/>
    <cellStyle name="Normal 12 16" xfId="3314" xr:uid="{00000000-0005-0000-0000-00008C070000}"/>
    <cellStyle name="Normal 12 17" xfId="3456" xr:uid="{00000000-0005-0000-0000-00008D070000}"/>
    <cellStyle name="Normal 12 18" xfId="3553" xr:uid="{00000000-0005-0000-0000-00008E070000}"/>
    <cellStyle name="Normal 12 2" xfId="346" xr:uid="{00000000-0005-0000-0000-00008F070000}"/>
    <cellStyle name="Normal 12 3" xfId="347" xr:uid="{00000000-0005-0000-0000-000090070000}"/>
    <cellStyle name="Normal 12 4" xfId="1204" xr:uid="{00000000-0005-0000-0000-000091070000}"/>
    <cellStyle name="Normal 12 5" xfId="1304" xr:uid="{00000000-0005-0000-0000-000092070000}"/>
    <cellStyle name="Normal 12 6" xfId="1425" xr:uid="{00000000-0005-0000-0000-000093070000}"/>
    <cellStyle name="Normal 12 7" xfId="1505" xr:uid="{00000000-0005-0000-0000-000094070000}"/>
    <cellStyle name="Normal 12 8" xfId="1593" xr:uid="{00000000-0005-0000-0000-000095070000}"/>
    <cellStyle name="Normal 12 9" xfId="1693" xr:uid="{00000000-0005-0000-0000-000096070000}"/>
    <cellStyle name="Normal 120" xfId="1129" xr:uid="{00000000-0005-0000-0000-000097070000}"/>
    <cellStyle name="Normal 120 2" xfId="1305" xr:uid="{00000000-0005-0000-0000-000098070000}"/>
    <cellStyle name="Normal 121" xfId="1133" xr:uid="{00000000-0005-0000-0000-000099070000}"/>
    <cellStyle name="Normal 121 2" xfId="1306" xr:uid="{00000000-0005-0000-0000-00009A070000}"/>
    <cellStyle name="Normal 122" xfId="1135" xr:uid="{00000000-0005-0000-0000-00009B070000}"/>
    <cellStyle name="Normal 122 2" xfId="1426" xr:uid="{00000000-0005-0000-0000-00009C070000}"/>
    <cellStyle name="Normal 123" xfId="1251" xr:uid="{00000000-0005-0000-0000-00009D070000}"/>
    <cellStyle name="Normal 123 2" xfId="1427" xr:uid="{00000000-0005-0000-0000-00009E070000}"/>
    <cellStyle name="Normal 124" xfId="1256" xr:uid="{00000000-0005-0000-0000-00009F070000}"/>
    <cellStyle name="Normal 124 2" xfId="2699" xr:uid="{00000000-0005-0000-0000-0000A0070000}"/>
    <cellStyle name="Normal 125" xfId="1258" xr:uid="{00000000-0005-0000-0000-0000A1070000}"/>
    <cellStyle name="Normal 125 2" xfId="2700" xr:uid="{00000000-0005-0000-0000-0000A2070000}"/>
    <cellStyle name="Normal 126" xfId="1362" xr:uid="{00000000-0005-0000-0000-0000A3070000}"/>
    <cellStyle name="Normal 126 2" xfId="3315" xr:uid="{00000000-0005-0000-0000-0000A4070000}"/>
    <cellStyle name="Normal 127" xfId="1363" xr:uid="{00000000-0005-0000-0000-0000A5070000}"/>
    <cellStyle name="Normal 127 2" xfId="3316" xr:uid="{00000000-0005-0000-0000-0000A6070000}"/>
    <cellStyle name="Normal 128" xfId="1364" xr:uid="{00000000-0005-0000-0000-0000A7070000}"/>
    <cellStyle name="Normal 128 2" xfId="3457" xr:uid="{00000000-0005-0000-0000-0000A8070000}"/>
    <cellStyle name="Normal 129" xfId="1365" xr:uid="{00000000-0005-0000-0000-0000A9070000}"/>
    <cellStyle name="Normal 129 2" xfId="3458" xr:uid="{00000000-0005-0000-0000-0000AA070000}"/>
    <cellStyle name="Normal 13" xfId="348" xr:uid="{00000000-0005-0000-0000-0000AB070000}"/>
    <cellStyle name="Normal 13 10" xfId="1785" xr:uid="{00000000-0005-0000-0000-0000AC070000}"/>
    <cellStyle name="Normal 13 11" xfId="1885" xr:uid="{00000000-0005-0000-0000-0000AD070000}"/>
    <cellStyle name="Normal 13 12" xfId="1985" xr:uid="{00000000-0005-0000-0000-0000AE070000}"/>
    <cellStyle name="Normal 13 13" xfId="2103" xr:uid="{00000000-0005-0000-0000-0000AF070000}"/>
    <cellStyle name="Normal 13 14" xfId="2209" xr:uid="{00000000-0005-0000-0000-0000B0070000}"/>
    <cellStyle name="Normal 13 15" xfId="2701" xr:uid="{00000000-0005-0000-0000-0000B1070000}"/>
    <cellStyle name="Normal 13 16" xfId="3317" xr:uid="{00000000-0005-0000-0000-0000B2070000}"/>
    <cellStyle name="Normal 13 17" xfId="3459" xr:uid="{00000000-0005-0000-0000-0000B3070000}"/>
    <cellStyle name="Normal 13 18" xfId="3554" xr:uid="{00000000-0005-0000-0000-0000B4070000}"/>
    <cellStyle name="Normal 13 2" xfId="349" xr:uid="{00000000-0005-0000-0000-0000B5070000}"/>
    <cellStyle name="Normal 13 3" xfId="350" xr:uid="{00000000-0005-0000-0000-0000B6070000}"/>
    <cellStyle name="Normal 13 4" xfId="1205" xr:uid="{00000000-0005-0000-0000-0000B7070000}"/>
    <cellStyle name="Normal 13 5" xfId="1307" xr:uid="{00000000-0005-0000-0000-0000B8070000}"/>
    <cellStyle name="Normal 13 6" xfId="1428" xr:uid="{00000000-0005-0000-0000-0000B9070000}"/>
    <cellStyle name="Normal 13 7" xfId="1506" xr:uid="{00000000-0005-0000-0000-0000BA070000}"/>
    <cellStyle name="Normal 13 8" xfId="1594" xr:uid="{00000000-0005-0000-0000-0000BB070000}"/>
    <cellStyle name="Normal 13 9" xfId="1694" xr:uid="{00000000-0005-0000-0000-0000BC070000}"/>
    <cellStyle name="Normal 130" xfId="1366" xr:uid="{00000000-0005-0000-0000-0000BD070000}"/>
    <cellStyle name="Normal 130 2" xfId="3460" xr:uid="{00000000-0005-0000-0000-0000BE070000}"/>
    <cellStyle name="Normal 131" xfId="1367" xr:uid="{00000000-0005-0000-0000-0000BF070000}"/>
    <cellStyle name="Normal 131 2" xfId="3555" xr:uid="{00000000-0005-0000-0000-0000C0070000}"/>
    <cellStyle name="Normal 132" xfId="1368" xr:uid="{00000000-0005-0000-0000-0000C1070000}"/>
    <cellStyle name="Normal 132 2" xfId="3556" xr:uid="{00000000-0005-0000-0000-0000C2070000}"/>
    <cellStyle name="Normal 133" xfId="1369" xr:uid="{00000000-0005-0000-0000-0000C3070000}"/>
    <cellStyle name="Normal 133 2" xfId="3557" xr:uid="{00000000-0005-0000-0000-0000C4070000}"/>
    <cellStyle name="Normal 134" xfId="1370" xr:uid="{00000000-0005-0000-0000-0000C5070000}"/>
    <cellStyle name="Normal 134 2" xfId="3558" xr:uid="{00000000-0005-0000-0000-0000C6070000}"/>
    <cellStyle name="Normal 135" xfId="1371" xr:uid="{00000000-0005-0000-0000-0000C7070000}"/>
    <cellStyle name="Normal 136" xfId="1372" xr:uid="{00000000-0005-0000-0000-0000C8070000}"/>
    <cellStyle name="Normal 137" xfId="1373" xr:uid="{00000000-0005-0000-0000-0000C9070000}"/>
    <cellStyle name="Normal 138" xfId="1374" xr:uid="{00000000-0005-0000-0000-0000CA070000}"/>
    <cellStyle name="Normal 139" xfId="1375" xr:uid="{00000000-0005-0000-0000-0000CB070000}"/>
    <cellStyle name="Normal 14" xfId="351" xr:uid="{00000000-0005-0000-0000-0000CC070000}"/>
    <cellStyle name="Normal 14 10" xfId="1786" xr:uid="{00000000-0005-0000-0000-0000CD070000}"/>
    <cellStyle name="Normal 14 11" xfId="1886" xr:uid="{00000000-0005-0000-0000-0000CE070000}"/>
    <cellStyle name="Normal 14 12" xfId="1988" xr:uid="{00000000-0005-0000-0000-0000CF070000}"/>
    <cellStyle name="Normal 14 13" xfId="2104" xr:uid="{00000000-0005-0000-0000-0000D0070000}"/>
    <cellStyle name="Normal 14 14" xfId="2210" xr:uid="{00000000-0005-0000-0000-0000D1070000}"/>
    <cellStyle name="Normal 14 15" xfId="2702" xr:uid="{00000000-0005-0000-0000-0000D2070000}"/>
    <cellStyle name="Normal 14 16" xfId="3318" xr:uid="{00000000-0005-0000-0000-0000D3070000}"/>
    <cellStyle name="Normal 14 17" xfId="3461" xr:uid="{00000000-0005-0000-0000-0000D4070000}"/>
    <cellStyle name="Normal 14 18" xfId="3559" xr:uid="{00000000-0005-0000-0000-0000D5070000}"/>
    <cellStyle name="Normal 14 2" xfId="352" xr:uid="{00000000-0005-0000-0000-0000D6070000}"/>
    <cellStyle name="Normal 14 3" xfId="353" xr:uid="{00000000-0005-0000-0000-0000D7070000}"/>
    <cellStyle name="Normal 14 4" xfId="1206" xr:uid="{00000000-0005-0000-0000-0000D8070000}"/>
    <cellStyle name="Normal 14 5" xfId="1308" xr:uid="{00000000-0005-0000-0000-0000D9070000}"/>
    <cellStyle name="Normal 14 6" xfId="1429" xr:uid="{00000000-0005-0000-0000-0000DA070000}"/>
    <cellStyle name="Normal 14 7" xfId="1507" xr:uid="{00000000-0005-0000-0000-0000DB070000}"/>
    <cellStyle name="Normal 14 8" xfId="1595" xr:uid="{00000000-0005-0000-0000-0000DC070000}"/>
    <cellStyle name="Normal 14 9" xfId="1695" xr:uid="{00000000-0005-0000-0000-0000DD070000}"/>
    <cellStyle name="Normal 140" xfId="1376" xr:uid="{00000000-0005-0000-0000-0000DE070000}"/>
    <cellStyle name="Normal 141" xfId="1377" xr:uid="{00000000-0005-0000-0000-0000DF070000}"/>
    <cellStyle name="Normal 142" xfId="1378" xr:uid="{00000000-0005-0000-0000-0000E0070000}"/>
    <cellStyle name="Normal 143" xfId="1379" xr:uid="{00000000-0005-0000-0000-0000E1070000}"/>
    <cellStyle name="Normal 144" xfId="1380" xr:uid="{00000000-0005-0000-0000-0000E2070000}"/>
    <cellStyle name="Normal 145" xfId="1381" xr:uid="{00000000-0005-0000-0000-0000E3070000}"/>
    <cellStyle name="Normal 146" xfId="1382" xr:uid="{00000000-0005-0000-0000-0000E4070000}"/>
    <cellStyle name="Normal 147" xfId="1383" xr:uid="{00000000-0005-0000-0000-0000E5070000}"/>
    <cellStyle name="Normal 148" xfId="1384" xr:uid="{00000000-0005-0000-0000-0000E6070000}"/>
    <cellStyle name="Normal 149" xfId="1385" xr:uid="{00000000-0005-0000-0000-0000E7070000}"/>
    <cellStyle name="Normal 15" xfId="354" xr:uid="{00000000-0005-0000-0000-0000E8070000}"/>
    <cellStyle name="Normal 15 10" xfId="1787" xr:uid="{00000000-0005-0000-0000-0000E9070000}"/>
    <cellStyle name="Normal 15 11" xfId="1887" xr:uid="{00000000-0005-0000-0000-0000EA070000}"/>
    <cellStyle name="Normal 15 12" xfId="1991" xr:uid="{00000000-0005-0000-0000-0000EB070000}"/>
    <cellStyle name="Normal 15 13" xfId="2105" xr:uid="{00000000-0005-0000-0000-0000EC070000}"/>
    <cellStyle name="Normal 15 14" xfId="2211" xr:uid="{00000000-0005-0000-0000-0000ED070000}"/>
    <cellStyle name="Normal 15 15" xfId="2703" xr:uid="{00000000-0005-0000-0000-0000EE070000}"/>
    <cellStyle name="Normal 15 16" xfId="3319" xr:uid="{00000000-0005-0000-0000-0000EF070000}"/>
    <cellStyle name="Normal 15 17" xfId="3462" xr:uid="{00000000-0005-0000-0000-0000F0070000}"/>
    <cellStyle name="Normal 15 18" xfId="3560" xr:uid="{00000000-0005-0000-0000-0000F1070000}"/>
    <cellStyle name="Normal 15 2" xfId="355" xr:uid="{00000000-0005-0000-0000-0000F2070000}"/>
    <cellStyle name="Normal 15 3" xfId="356" xr:uid="{00000000-0005-0000-0000-0000F3070000}"/>
    <cellStyle name="Normal 15 4" xfId="1207" xr:uid="{00000000-0005-0000-0000-0000F4070000}"/>
    <cellStyle name="Normal 15 5" xfId="1309" xr:uid="{00000000-0005-0000-0000-0000F5070000}"/>
    <cellStyle name="Normal 15 6" xfId="1430" xr:uid="{00000000-0005-0000-0000-0000F6070000}"/>
    <cellStyle name="Normal 15 7" xfId="1508" xr:uid="{00000000-0005-0000-0000-0000F7070000}"/>
    <cellStyle name="Normal 15 8" xfId="1596" xr:uid="{00000000-0005-0000-0000-0000F8070000}"/>
    <cellStyle name="Normal 15 9" xfId="1696" xr:uid="{00000000-0005-0000-0000-0000F9070000}"/>
    <cellStyle name="Normal 150" xfId="1386" xr:uid="{00000000-0005-0000-0000-0000FA070000}"/>
    <cellStyle name="Normal 151" xfId="1387" xr:uid="{00000000-0005-0000-0000-0000FB070000}"/>
    <cellStyle name="Normal 152" xfId="1388" xr:uid="{00000000-0005-0000-0000-0000FC070000}"/>
    <cellStyle name="Normal 153" xfId="1389" xr:uid="{00000000-0005-0000-0000-0000FD070000}"/>
    <cellStyle name="Normal 154" xfId="1390" xr:uid="{00000000-0005-0000-0000-0000FE070000}"/>
    <cellStyle name="Normal 155" xfId="1391" xr:uid="{00000000-0005-0000-0000-0000FF070000}"/>
    <cellStyle name="Normal 156" xfId="1392" xr:uid="{00000000-0005-0000-0000-000000080000}"/>
    <cellStyle name="Normal 157" xfId="1393" xr:uid="{00000000-0005-0000-0000-000001080000}"/>
    <cellStyle name="Normal 158" xfId="1469" xr:uid="{00000000-0005-0000-0000-000002080000}"/>
    <cellStyle name="Normal 159" xfId="1470" xr:uid="{00000000-0005-0000-0000-000003080000}"/>
    <cellStyle name="Normal 16" xfId="357" xr:uid="{00000000-0005-0000-0000-000004080000}"/>
    <cellStyle name="Normal 16 2" xfId="358" xr:uid="{00000000-0005-0000-0000-000005080000}"/>
    <cellStyle name="Normal 160" xfId="1471" xr:uid="{00000000-0005-0000-0000-000006080000}"/>
    <cellStyle name="Normal 161" xfId="1472" xr:uid="{00000000-0005-0000-0000-000007080000}"/>
    <cellStyle name="Normal 162" xfId="1473" xr:uid="{00000000-0005-0000-0000-000008080000}"/>
    <cellStyle name="Normal 163" xfId="1547" xr:uid="{00000000-0005-0000-0000-000009080000}"/>
    <cellStyle name="Normal 164" xfId="1548" xr:uid="{00000000-0005-0000-0000-00000A080000}"/>
    <cellStyle name="Normal 165" xfId="1749" xr:uid="{00000000-0005-0000-0000-00000B080000}"/>
    <cellStyle name="Normal 166" xfId="1759" xr:uid="{00000000-0005-0000-0000-00000C080000}"/>
    <cellStyle name="Normal 167" xfId="1769" xr:uid="{00000000-0005-0000-0000-00000D080000}"/>
    <cellStyle name="Normal 17" xfId="359" xr:uid="{00000000-0005-0000-0000-00000E080000}"/>
    <cellStyle name="Normal 17 10" xfId="1888" xr:uid="{00000000-0005-0000-0000-00000F080000}"/>
    <cellStyle name="Normal 17 11" xfId="1993" xr:uid="{00000000-0005-0000-0000-000010080000}"/>
    <cellStyle name="Normal 17 12" xfId="2106" xr:uid="{00000000-0005-0000-0000-000011080000}"/>
    <cellStyle name="Normal 17 13" xfId="2212" xr:uid="{00000000-0005-0000-0000-000012080000}"/>
    <cellStyle name="Normal 17 14" xfId="2704" xr:uid="{00000000-0005-0000-0000-000013080000}"/>
    <cellStyle name="Normal 17 15" xfId="3320" xr:uid="{00000000-0005-0000-0000-000014080000}"/>
    <cellStyle name="Normal 17 16" xfId="3463" xr:uid="{00000000-0005-0000-0000-000015080000}"/>
    <cellStyle name="Normal 17 17" xfId="3561" xr:uid="{00000000-0005-0000-0000-000016080000}"/>
    <cellStyle name="Normal 17 2" xfId="360" xr:uid="{00000000-0005-0000-0000-000017080000}"/>
    <cellStyle name="Normal 17 3" xfId="1208" xr:uid="{00000000-0005-0000-0000-000018080000}"/>
    <cellStyle name="Normal 17 4" xfId="1310" xr:uid="{00000000-0005-0000-0000-000019080000}"/>
    <cellStyle name="Normal 17 5" xfId="1431" xr:uid="{00000000-0005-0000-0000-00001A080000}"/>
    <cellStyle name="Normal 17 6" xfId="1509" xr:uid="{00000000-0005-0000-0000-00001B080000}"/>
    <cellStyle name="Normal 17 7" xfId="1597" xr:uid="{00000000-0005-0000-0000-00001C080000}"/>
    <cellStyle name="Normal 17 8" xfId="1697" xr:uid="{00000000-0005-0000-0000-00001D080000}"/>
    <cellStyle name="Normal 17 9" xfId="1788" xr:uid="{00000000-0005-0000-0000-00001E080000}"/>
    <cellStyle name="Normal 170" xfId="3621" xr:uid="{00000000-0005-0000-0000-00001F080000}"/>
    <cellStyle name="Normal 171" xfId="3626" xr:uid="{00000000-0005-0000-0000-000020080000}"/>
    <cellStyle name="Normal 172" xfId="3628" xr:uid="{00000000-0005-0000-0000-000021080000}"/>
    <cellStyle name="Normal 173" xfId="3632" xr:uid="{00000000-0005-0000-0000-000022080000}"/>
    <cellStyle name="Normal 174" xfId="3620" xr:uid="{00000000-0005-0000-0000-000023080000}"/>
    <cellStyle name="Normal 175" xfId="3623" xr:uid="{00000000-0005-0000-0000-000024080000}"/>
    <cellStyle name="Normal 176" xfId="3624" xr:uid="{00000000-0005-0000-0000-000025080000}"/>
    <cellStyle name="Normal 177" xfId="3625" xr:uid="{00000000-0005-0000-0000-000026080000}"/>
    <cellStyle name="Normal 178" xfId="3622" xr:uid="{00000000-0005-0000-0000-000027080000}"/>
    <cellStyle name="Normal 179" xfId="3627" xr:uid="{00000000-0005-0000-0000-000028080000}"/>
    <cellStyle name="Normal 18" xfId="361" xr:uid="{00000000-0005-0000-0000-000029080000}"/>
    <cellStyle name="Normal 18 2" xfId="362" xr:uid="{00000000-0005-0000-0000-00002A080000}"/>
    <cellStyle name="Normal 18 2 10" xfId="1994" xr:uid="{00000000-0005-0000-0000-00002B080000}"/>
    <cellStyle name="Normal 18 2 11" xfId="2107" xr:uid="{00000000-0005-0000-0000-00002C080000}"/>
    <cellStyle name="Normal 18 2 12" xfId="2213" xr:uid="{00000000-0005-0000-0000-00002D080000}"/>
    <cellStyle name="Normal 18 2 13" xfId="2705" xr:uid="{00000000-0005-0000-0000-00002E080000}"/>
    <cellStyle name="Normal 18 2 14" xfId="3321" xr:uid="{00000000-0005-0000-0000-00002F080000}"/>
    <cellStyle name="Normal 18 2 15" xfId="3464" xr:uid="{00000000-0005-0000-0000-000030080000}"/>
    <cellStyle name="Normal 18 2 16" xfId="3562" xr:uid="{00000000-0005-0000-0000-000031080000}"/>
    <cellStyle name="Normal 18 2 2" xfId="1209" xr:uid="{00000000-0005-0000-0000-000032080000}"/>
    <cellStyle name="Normal 18 2 3" xfId="1311" xr:uid="{00000000-0005-0000-0000-000033080000}"/>
    <cellStyle name="Normal 18 2 4" xfId="1432" xr:uid="{00000000-0005-0000-0000-000034080000}"/>
    <cellStyle name="Normal 18 2 5" xfId="1510" xr:uid="{00000000-0005-0000-0000-000035080000}"/>
    <cellStyle name="Normal 18 2 6" xfId="1598" xr:uid="{00000000-0005-0000-0000-000036080000}"/>
    <cellStyle name="Normal 18 2 7" xfId="1698" xr:uid="{00000000-0005-0000-0000-000037080000}"/>
    <cellStyle name="Normal 18 2 8" xfId="1789" xr:uid="{00000000-0005-0000-0000-000038080000}"/>
    <cellStyle name="Normal 18 2 9" xfId="1889" xr:uid="{00000000-0005-0000-0000-000039080000}"/>
    <cellStyle name="Normal 18 3" xfId="363" xr:uid="{00000000-0005-0000-0000-00003A080000}"/>
    <cellStyle name="Normal 18 3 10" xfId="1995" xr:uid="{00000000-0005-0000-0000-00003B080000}"/>
    <cellStyle name="Normal 18 3 11" xfId="2108" xr:uid="{00000000-0005-0000-0000-00003C080000}"/>
    <cellStyle name="Normal 18 3 12" xfId="2214" xr:uid="{00000000-0005-0000-0000-00003D080000}"/>
    <cellStyle name="Normal 18 3 13" xfId="2706" xr:uid="{00000000-0005-0000-0000-00003E080000}"/>
    <cellStyle name="Normal 18 3 14" xfId="3322" xr:uid="{00000000-0005-0000-0000-00003F080000}"/>
    <cellStyle name="Normal 18 3 15" xfId="3465" xr:uid="{00000000-0005-0000-0000-000040080000}"/>
    <cellStyle name="Normal 18 3 16" xfId="3563" xr:uid="{00000000-0005-0000-0000-000041080000}"/>
    <cellStyle name="Normal 18 3 2" xfId="1210" xr:uid="{00000000-0005-0000-0000-000042080000}"/>
    <cellStyle name="Normal 18 3 3" xfId="1312" xr:uid="{00000000-0005-0000-0000-000043080000}"/>
    <cellStyle name="Normal 18 3 4" xfId="1433" xr:uid="{00000000-0005-0000-0000-000044080000}"/>
    <cellStyle name="Normal 18 3 5" xfId="1511" xr:uid="{00000000-0005-0000-0000-000045080000}"/>
    <cellStyle name="Normal 18 3 6" xfId="1599" xr:uid="{00000000-0005-0000-0000-000046080000}"/>
    <cellStyle name="Normal 18 3 7" xfId="1699" xr:uid="{00000000-0005-0000-0000-000047080000}"/>
    <cellStyle name="Normal 18 3 8" xfId="1790" xr:uid="{00000000-0005-0000-0000-000048080000}"/>
    <cellStyle name="Normal 18 3 9" xfId="1890" xr:uid="{00000000-0005-0000-0000-000049080000}"/>
    <cellStyle name="Normal 18 4" xfId="364" xr:uid="{00000000-0005-0000-0000-00004A080000}"/>
    <cellStyle name="Normal 18 4 10" xfId="1996" xr:uid="{00000000-0005-0000-0000-00004B080000}"/>
    <cellStyle name="Normal 18 4 11" xfId="2109" xr:uid="{00000000-0005-0000-0000-00004C080000}"/>
    <cellStyle name="Normal 18 4 12" xfId="2215" xr:uid="{00000000-0005-0000-0000-00004D080000}"/>
    <cellStyle name="Normal 18 4 13" xfId="2707" xr:uid="{00000000-0005-0000-0000-00004E080000}"/>
    <cellStyle name="Normal 18 4 14" xfId="3323" xr:uid="{00000000-0005-0000-0000-00004F080000}"/>
    <cellStyle name="Normal 18 4 15" xfId="3466" xr:uid="{00000000-0005-0000-0000-000050080000}"/>
    <cellStyle name="Normal 18 4 16" xfId="3564" xr:uid="{00000000-0005-0000-0000-000051080000}"/>
    <cellStyle name="Normal 18 4 2" xfId="1211" xr:uid="{00000000-0005-0000-0000-000052080000}"/>
    <cellStyle name="Normal 18 4 3" xfId="1313" xr:uid="{00000000-0005-0000-0000-000053080000}"/>
    <cellStyle name="Normal 18 4 4" xfId="1434" xr:uid="{00000000-0005-0000-0000-000054080000}"/>
    <cellStyle name="Normal 18 4 5" xfId="1512" xr:uid="{00000000-0005-0000-0000-000055080000}"/>
    <cellStyle name="Normal 18 4 6" xfId="1600" xr:uid="{00000000-0005-0000-0000-000056080000}"/>
    <cellStyle name="Normal 18 4 7" xfId="1700" xr:uid="{00000000-0005-0000-0000-000057080000}"/>
    <cellStyle name="Normal 18 4 8" xfId="1791" xr:uid="{00000000-0005-0000-0000-000058080000}"/>
    <cellStyle name="Normal 18 4 9" xfId="1891" xr:uid="{00000000-0005-0000-0000-000059080000}"/>
    <cellStyle name="Normal 180" xfId="3629" xr:uid="{00000000-0005-0000-0000-00005A080000}"/>
    <cellStyle name="Normal 181" xfId="3630" xr:uid="{00000000-0005-0000-0000-00005B080000}"/>
    <cellStyle name="Normal 182" xfId="3631" xr:uid="{00000000-0005-0000-0000-00005C080000}"/>
    <cellStyle name="Normal 19" xfId="365" xr:uid="{00000000-0005-0000-0000-00005D080000}"/>
    <cellStyle name="Normal 19 10" xfId="1892" xr:uid="{00000000-0005-0000-0000-00005E080000}"/>
    <cellStyle name="Normal 19 11" xfId="1997" xr:uid="{00000000-0005-0000-0000-00005F080000}"/>
    <cellStyle name="Normal 19 12" xfId="2110" xr:uid="{00000000-0005-0000-0000-000060080000}"/>
    <cellStyle name="Normal 19 13" xfId="2216" xr:uid="{00000000-0005-0000-0000-000061080000}"/>
    <cellStyle name="Normal 19 14" xfId="2708" xr:uid="{00000000-0005-0000-0000-000062080000}"/>
    <cellStyle name="Normal 19 15" xfId="3324" xr:uid="{00000000-0005-0000-0000-000063080000}"/>
    <cellStyle name="Normal 19 16" xfId="3467" xr:uid="{00000000-0005-0000-0000-000064080000}"/>
    <cellStyle name="Normal 19 17" xfId="3565" xr:uid="{00000000-0005-0000-0000-000065080000}"/>
    <cellStyle name="Normal 19 2" xfId="366" xr:uid="{00000000-0005-0000-0000-000066080000}"/>
    <cellStyle name="Normal 19 3" xfId="1212" xr:uid="{00000000-0005-0000-0000-000067080000}"/>
    <cellStyle name="Normal 19 4" xfId="1314" xr:uid="{00000000-0005-0000-0000-000068080000}"/>
    <cellStyle name="Normal 19 5" xfId="1435" xr:uid="{00000000-0005-0000-0000-000069080000}"/>
    <cellStyle name="Normal 19 6" xfId="1513" xr:uid="{00000000-0005-0000-0000-00006A080000}"/>
    <cellStyle name="Normal 19 7" xfId="1601" xr:uid="{00000000-0005-0000-0000-00006B080000}"/>
    <cellStyle name="Normal 19 8" xfId="1701" xr:uid="{00000000-0005-0000-0000-00006C080000}"/>
    <cellStyle name="Normal 19 9" xfId="1792" xr:uid="{00000000-0005-0000-0000-00006D080000}"/>
    <cellStyle name="Normal 2" xfId="2" xr:uid="{00000000-0005-0000-0000-00006E080000}"/>
    <cellStyle name="Normal 2 2" xfId="367" xr:uid="{00000000-0005-0000-0000-00006F080000}"/>
    <cellStyle name="Normal 2 2 2" xfId="368" xr:uid="{00000000-0005-0000-0000-000070080000}"/>
    <cellStyle name="Normal 2 2 2 2" xfId="2709" xr:uid="{00000000-0005-0000-0000-000071080000}"/>
    <cellStyle name="Normal 2 2 3" xfId="369" xr:uid="{00000000-0005-0000-0000-000072080000}"/>
    <cellStyle name="Normal 2 2 4" xfId="370" xr:uid="{00000000-0005-0000-0000-000073080000}"/>
    <cellStyle name="Normal 2 2 5" xfId="371" xr:uid="{00000000-0005-0000-0000-000074080000}"/>
    <cellStyle name="Normal 2 2 6" xfId="372" xr:uid="{00000000-0005-0000-0000-000075080000}"/>
    <cellStyle name="Normal 2 2 6 10" xfId="1998" xr:uid="{00000000-0005-0000-0000-000076080000}"/>
    <cellStyle name="Normal 2 2 6 11" xfId="2111" xr:uid="{00000000-0005-0000-0000-000077080000}"/>
    <cellStyle name="Normal 2 2 6 12" xfId="2217" xr:uid="{00000000-0005-0000-0000-000078080000}"/>
    <cellStyle name="Normal 2 2 6 13" xfId="2710" xr:uid="{00000000-0005-0000-0000-000079080000}"/>
    <cellStyle name="Normal 2 2 6 14" xfId="3325" xr:uid="{00000000-0005-0000-0000-00007A080000}"/>
    <cellStyle name="Normal 2 2 6 15" xfId="3468" xr:uid="{00000000-0005-0000-0000-00007B080000}"/>
    <cellStyle name="Normal 2 2 6 16" xfId="3566" xr:uid="{00000000-0005-0000-0000-00007C080000}"/>
    <cellStyle name="Normal 2 2 6 2" xfId="1213" xr:uid="{00000000-0005-0000-0000-00007D080000}"/>
    <cellStyle name="Normal 2 2 6 3" xfId="1315" xr:uid="{00000000-0005-0000-0000-00007E080000}"/>
    <cellStyle name="Normal 2 2 6 4" xfId="1436" xr:uid="{00000000-0005-0000-0000-00007F080000}"/>
    <cellStyle name="Normal 2 2 6 5" xfId="1514" xr:uid="{00000000-0005-0000-0000-000080080000}"/>
    <cellStyle name="Normal 2 2 6 6" xfId="1602" xr:uid="{00000000-0005-0000-0000-000081080000}"/>
    <cellStyle name="Normal 2 2 6 7" xfId="1702" xr:uid="{00000000-0005-0000-0000-000082080000}"/>
    <cellStyle name="Normal 2 2 6 8" xfId="1793" xr:uid="{00000000-0005-0000-0000-000083080000}"/>
    <cellStyle name="Normal 2 2 6 9" xfId="1893" xr:uid="{00000000-0005-0000-0000-000084080000}"/>
    <cellStyle name="Normal 2 2 7" xfId="2711" xr:uid="{00000000-0005-0000-0000-000085080000}"/>
    <cellStyle name="Normal 2 3" xfId="373" xr:uid="{00000000-0005-0000-0000-000086080000}"/>
    <cellStyle name="Normal 2 3 2" xfId="374" xr:uid="{00000000-0005-0000-0000-000087080000}"/>
    <cellStyle name="Normal 2 3 2 10" xfId="1999" xr:uid="{00000000-0005-0000-0000-000088080000}"/>
    <cellStyle name="Normal 2 3 2 11" xfId="2112" xr:uid="{00000000-0005-0000-0000-000089080000}"/>
    <cellStyle name="Normal 2 3 2 12" xfId="2218" xr:uid="{00000000-0005-0000-0000-00008A080000}"/>
    <cellStyle name="Normal 2 3 2 13" xfId="2712" xr:uid="{00000000-0005-0000-0000-00008B080000}"/>
    <cellStyle name="Normal 2 3 2 14" xfId="3326" xr:uid="{00000000-0005-0000-0000-00008C080000}"/>
    <cellStyle name="Normal 2 3 2 15" xfId="3469" xr:uid="{00000000-0005-0000-0000-00008D080000}"/>
    <cellStyle name="Normal 2 3 2 16" xfId="3567" xr:uid="{00000000-0005-0000-0000-00008E080000}"/>
    <cellStyle name="Normal 2 3 2 2" xfId="1214" xr:uid="{00000000-0005-0000-0000-00008F080000}"/>
    <cellStyle name="Normal 2 3 2 2 2" xfId="2713" xr:uid="{00000000-0005-0000-0000-000090080000}"/>
    <cellStyle name="Normal 2 3 2 3" xfId="1316" xr:uid="{00000000-0005-0000-0000-000091080000}"/>
    <cellStyle name="Normal 2 3 2 4" xfId="1437" xr:uid="{00000000-0005-0000-0000-000092080000}"/>
    <cellStyle name="Normal 2 3 2 5" xfId="1515" xr:uid="{00000000-0005-0000-0000-000093080000}"/>
    <cellStyle name="Normal 2 3 2 6" xfId="1603" xr:uid="{00000000-0005-0000-0000-000094080000}"/>
    <cellStyle name="Normal 2 3 2 7" xfId="1703" xr:uid="{00000000-0005-0000-0000-000095080000}"/>
    <cellStyle name="Normal 2 3 2 8" xfId="1794" xr:uid="{00000000-0005-0000-0000-000096080000}"/>
    <cellStyle name="Normal 2 3 2 9" xfId="1894" xr:uid="{00000000-0005-0000-0000-000097080000}"/>
    <cellStyle name="Normal 2 3 3" xfId="375" xr:uid="{00000000-0005-0000-0000-000098080000}"/>
    <cellStyle name="Normal 2 3 3 10" xfId="2000" xr:uid="{00000000-0005-0000-0000-000099080000}"/>
    <cellStyle name="Normal 2 3 3 11" xfId="2113" xr:uid="{00000000-0005-0000-0000-00009A080000}"/>
    <cellStyle name="Normal 2 3 3 12" xfId="2219" xr:uid="{00000000-0005-0000-0000-00009B080000}"/>
    <cellStyle name="Normal 2 3 3 13" xfId="2714" xr:uid="{00000000-0005-0000-0000-00009C080000}"/>
    <cellStyle name="Normal 2 3 3 14" xfId="3327" xr:uid="{00000000-0005-0000-0000-00009D080000}"/>
    <cellStyle name="Normal 2 3 3 15" xfId="3470" xr:uid="{00000000-0005-0000-0000-00009E080000}"/>
    <cellStyle name="Normal 2 3 3 16" xfId="3568" xr:uid="{00000000-0005-0000-0000-00009F080000}"/>
    <cellStyle name="Normal 2 3 3 2" xfId="1215" xr:uid="{00000000-0005-0000-0000-0000A0080000}"/>
    <cellStyle name="Normal 2 3 3 3" xfId="1317" xr:uid="{00000000-0005-0000-0000-0000A1080000}"/>
    <cellStyle name="Normal 2 3 3 4" xfId="1438" xr:uid="{00000000-0005-0000-0000-0000A2080000}"/>
    <cellStyle name="Normal 2 3 3 5" xfId="1516" xr:uid="{00000000-0005-0000-0000-0000A3080000}"/>
    <cellStyle name="Normal 2 3 3 6" xfId="1604" xr:uid="{00000000-0005-0000-0000-0000A4080000}"/>
    <cellStyle name="Normal 2 3 3 7" xfId="1704" xr:uid="{00000000-0005-0000-0000-0000A5080000}"/>
    <cellStyle name="Normal 2 3 3 8" xfId="1795" xr:uid="{00000000-0005-0000-0000-0000A6080000}"/>
    <cellStyle name="Normal 2 3 3 9" xfId="1895" xr:uid="{00000000-0005-0000-0000-0000A7080000}"/>
    <cellStyle name="Normal 2 3 4" xfId="2715" xr:uid="{00000000-0005-0000-0000-0000A8080000}"/>
    <cellStyle name="Normal 2 4" xfId="376" xr:uid="{00000000-0005-0000-0000-0000A9080000}"/>
    <cellStyle name="Normal 2 4 10" xfId="1896" xr:uid="{00000000-0005-0000-0000-0000AA080000}"/>
    <cellStyle name="Normal 2 4 11" xfId="2001" xr:uid="{00000000-0005-0000-0000-0000AB080000}"/>
    <cellStyle name="Normal 2 4 12" xfId="2114" xr:uid="{00000000-0005-0000-0000-0000AC080000}"/>
    <cellStyle name="Normal 2 4 13" xfId="2220" xr:uid="{00000000-0005-0000-0000-0000AD080000}"/>
    <cellStyle name="Normal 2 4 14" xfId="2716" xr:uid="{00000000-0005-0000-0000-0000AE080000}"/>
    <cellStyle name="Normal 2 4 15" xfId="3328" xr:uid="{00000000-0005-0000-0000-0000AF080000}"/>
    <cellStyle name="Normal 2 4 16" xfId="3471" xr:uid="{00000000-0005-0000-0000-0000B0080000}"/>
    <cellStyle name="Normal 2 4 17" xfId="3569" xr:uid="{00000000-0005-0000-0000-0000B1080000}"/>
    <cellStyle name="Normal 2 4 2" xfId="377" xr:uid="{00000000-0005-0000-0000-0000B2080000}"/>
    <cellStyle name="Normal 2 4 2 10" xfId="2002" xr:uid="{00000000-0005-0000-0000-0000B3080000}"/>
    <cellStyle name="Normal 2 4 2 11" xfId="2115" xr:uid="{00000000-0005-0000-0000-0000B4080000}"/>
    <cellStyle name="Normal 2 4 2 12" xfId="2221" xr:uid="{00000000-0005-0000-0000-0000B5080000}"/>
    <cellStyle name="Normal 2 4 2 13" xfId="2717" xr:uid="{00000000-0005-0000-0000-0000B6080000}"/>
    <cellStyle name="Normal 2 4 2 14" xfId="3329" xr:uid="{00000000-0005-0000-0000-0000B7080000}"/>
    <cellStyle name="Normal 2 4 2 15" xfId="3472" xr:uid="{00000000-0005-0000-0000-0000B8080000}"/>
    <cellStyle name="Normal 2 4 2 16" xfId="3570" xr:uid="{00000000-0005-0000-0000-0000B9080000}"/>
    <cellStyle name="Normal 2 4 2 2" xfId="1217" xr:uid="{00000000-0005-0000-0000-0000BA080000}"/>
    <cellStyle name="Normal 2 4 2 3" xfId="1319" xr:uid="{00000000-0005-0000-0000-0000BB080000}"/>
    <cellStyle name="Normal 2 4 2 4" xfId="1440" xr:uid="{00000000-0005-0000-0000-0000BC080000}"/>
    <cellStyle name="Normal 2 4 2 5" xfId="1518" xr:uid="{00000000-0005-0000-0000-0000BD080000}"/>
    <cellStyle name="Normal 2 4 2 6" xfId="1606" xr:uid="{00000000-0005-0000-0000-0000BE080000}"/>
    <cellStyle name="Normal 2 4 2 7" xfId="1706" xr:uid="{00000000-0005-0000-0000-0000BF080000}"/>
    <cellStyle name="Normal 2 4 2 8" xfId="1797" xr:uid="{00000000-0005-0000-0000-0000C0080000}"/>
    <cellStyle name="Normal 2 4 2 9" xfId="1897" xr:uid="{00000000-0005-0000-0000-0000C1080000}"/>
    <cellStyle name="Normal 2 4 3" xfId="1216" xr:uid="{00000000-0005-0000-0000-0000C2080000}"/>
    <cellStyle name="Normal 2 4 3 2" xfId="2718" xr:uid="{00000000-0005-0000-0000-0000C3080000}"/>
    <cellStyle name="Normal 2 4 4" xfId="1318" xr:uid="{00000000-0005-0000-0000-0000C4080000}"/>
    <cellStyle name="Normal 2 4 5" xfId="1439" xr:uid="{00000000-0005-0000-0000-0000C5080000}"/>
    <cellStyle name="Normal 2 4 6" xfId="1517" xr:uid="{00000000-0005-0000-0000-0000C6080000}"/>
    <cellStyle name="Normal 2 4 7" xfId="1605" xr:uid="{00000000-0005-0000-0000-0000C7080000}"/>
    <cellStyle name="Normal 2 4 8" xfId="1705" xr:uid="{00000000-0005-0000-0000-0000C8080000}"/>
    <cellStyle name="Normal 2 4 9" xfId="1796" xr:uid="{00000000-0005-0000-0000-0000C9080000}"/>
    <cellStyle name="Normal 2 5" xfId="378" xr:uid="{00000000-0005-0000-0000-0000CA080000}"/>
    <cellStyle name="Normal 2 5 10" xfId="2003" xr:uid="{00000000-0005-0000-0000-0000CB080000}"/>
    <cellStyle name="Normal 2 5 11" xfId="2116" xr:uid="{00000000-0005-0000-0000-0000CC080000}"/>
    <cellStyle name="Normal 2 5 12" xfId="2222" xr:uid="{00000000-0005-0000-0000-0000CD080000}"/>
    <cellStyle name="Normal 2 5 13" xfId="2719" xr:uid="{00000000-0005-0000-0000-0000CE080000}"/>
    <cellStyle name="Normal 2 5 14" xfId="3330" xr:uid="{00000000-0005-0000-0000-0000CF080000}"/>
    <cellStyle name="Normal 2 5 15" xfId="3473" xr:uid="{00000000-0005-0000-0000-0000D0080000}"/>
    <cellStyle name="Normal 2 5 16" xfId="3571" xr:uid="{00000000-0005-0000-0000-0000D1080000}"/>
    <cellStyle name="Normal 2 5 2" xfId="1218" xr:uid="{00000000-0005-0000-0000-0000D2080000}"/>
    <cellStyle name="Normal 2 5 3" xfId="1320" xr:uid="{00000000-0005-0000-0000-0000D3080000}"/>
    <cellStyle name="Normal 2 5 4" xfId="1441" xr:uid="{00000000-0005-0000-0000-0000D4080000}"/>
    <cellStyle name="Normal 2 5 5" xfId="1519" xr:uid="{00000000-0005-0000-0000-0000D5080000}"/>
    <cellStyle name="Normal 2 5 6" xfId="1607" xr:uid="{00000000-0005-0000-0000-0000D6080000}"/>
    <cellStyle name="Normal 2 5 7" xfId="1707" xr:uid="{00000000-0005-0000-0000-0000D7080000}"/>
    <cellStyle name="Normal 2 5 8" xfId="1798" xr:uid="{00000000-0005-0000-0000-0000D8080000}"/>
    <cellStyle name="Normal 2 5 9" xfId="1898" xr:uid="{00000000-0005-0000-0000-0000D9080000}"/>
    <cellStyle name="Normal 2 6" xfId="379" xr:uid="{00000000-0005-0000-0000-0000DA080000}"/>
    <cellStyle name="Normal 2 7" xfId="380" xr:uid="{00000000-0005-0000-0000-0000DB080000}"/>
    <cellStyle name="Normal 2 7 10" xfId="2004" xr:uid="{00000000-0005-0000-0000-0000DC080000}"/>
    <cellStyle name="Normal 2 7 11" xfId="2117" xr:uid="{00000000-0005-0000-0000-0000DD080000}"/>
    <cellStyle name="Normal 2 7 12" xfId="2223" xr:uid="{00000000-0005-0000-0000-0000DE080000}"/>
    <cellStyle name="Normal 2 7 13" xfId="2720" xr:uid="{00000000-0005-0000-0000-0000DF080000}"/>
    <cellStyle name="Normal 2 7 14" xfId="3331" xr:uid="{00000000-0005-0000-0000-0000E0080000}"/>
    <cellStyle name="Normal 2 7 15" xfId="3474" xr:uid="{00000000-0005-0000-0000-0000E1080000}"/>
    <cellStyle name="Normal 2 7 16" xfId="3572" xr:uid="{00000000-0005-0000-0000-0000E2080000}"/>
    <cellStyle name="Normal 2 7 2" xfId="1219" xr:uid="{00000000-0005-0000-0000-0000E3080000}"/>
    <cellStyle name="Normal 2 7 3" xfId="1321" xr:uid="{00000000-0005-0000-0000-0000E4080000}"/>
    <cellStyle name="Normal 2 7 4" xfId="1442" xr:uid="{00000000-0005-0000-0000-0000E5080000}"/>
    <cellStyle name="Normal 2 7 5" xfId="1520" xr:uid="{00000000-0005-0000-0000-0000E6080000}"/>
    <cellStyle name="Normal 2 7 6" xfId="1608" xr:uid="{00000000-0005-0000-0000-0000E7080000}"/>
    <cellStyle name="Normal 2 7 7" xfId="1708" xr:uid="{00000000-0005-0000-0000-0000E8080000}"/>
    <cellStyle name="Normal 2 7 8" xfId="1799" xr:uid="{00000000-0005-0000-0000-0000E9080000}"/>
    <cellStyle name="Normal 2 7 9" xfId="1899" xr:uid="{00000000-0005-0000-0000-0000EA080000}"/>
    <cellStyle name="Normal 2_INDIA VIA PKL" xfId="381" xr:uid="{00000000-0005-0000-0000-0000EB080000}"/>
    <cellStyle name="Normal 20" xfId="382" xr:uid="{00000000-0005-0000-0000-0000EC080000}"/>
    <cellStyle name="Normal 20 10" xfId="1900" xr:uid="{00000000-0005-0000-0000-0000ED080000}"/>
    <cellStyle name="Normal 20 11" xfId="2005" xr:uid="{00000000-0005-0000-0000-0000EE080000}"/>
    <cellStyle name="Normal 20 12" xfId="2118" xr:uid="{00000000-0005-0000-0000-0000EF080000}"/>
    <cellStyle name="Normal 20 13" xfId="2224" xr:uid="{00000000-0005-0000-0000-0000F0080000}"/>
    <cellStyle name="Normal 20 14" xfId="2721" xr:uid="{00000000-0005-0000-0000-0000F1080000}"/>
    <cellStyle name="Normal 20 15" xfId="3332" xr:uid="{00000000-0005-0000-0000-0000F2080000}"/>
    <cellStyle name="Normal 20 16" xfId="3475" xr:uid="{00000000-0005-0000-0000-0000F3080000}"/>
    <cellStyle name="Normal 20 17" xfId="3573" xr:uid="{00000000-0005-0000-0000-0000F4080000}"/>
    <cellStyle name="Normal 20 2" xfId="383" xr:uid="{00000000-0005-0000-0000-0000F5080000}"/>
    <cellStyle name="Normal 20 2 2" xfId="2722" xr:uid="{00000000-0005-0000-0000-0000F6080000}"/>
    <cellStyle name="Normal 20 2 2 2" xfId="3333" xr:uid="{00000000-0005-0000-0000-0000F7080000}"/>
    <cellStyle name="Normal 20 2 2 3" xfId="3476" xr:uid="{00000000-0005-0000-0000-0000F8080000}"/>
    <cellStyle name="Normal 20 2 2 4" xfId="3574" xr:uid="{00000000-0005-0000-0000-0000F9080000}"/>
    <cellStyle name="Normal 20 3" xfId="1220" xr:uid="{00000000-0005-0000-0000-0000FA080000}"/>
    <cellStyle name="Normal 20 3 2" xfId="2723" xr:uid="{00000000-0005-0000-0000-0000FB080000}"/>
    <cellStyle name="Normal 20 4" xfId="1322" xr:uid="{00000000-0005-0000-0000-0000FC080000}"/>
    <cellStyle name="Normal 20 5" xfId="1443" xr:uid="{00000000-0005-0000-0000-0000FD080000}"/>
    <cellStyle name="Normal 20 6" xfId="1521" xr:uid="{00000000-0005-0000-0000-0000FE080000}"/>
    <cellStyle name="Normal 20 7" xfId="1609" xr:uid="{00000000-0005-0000-0000-0000FF080000}"/>
    <cellStyle name="Normal 20 8" xfId="1709" xr:uid="{00000000-0005-0000-0000-000000090000}"/>
    <cellStyle name="Normal 20 9" xfId="1800" xr:uid="{00000000-0005-0000-0000-000001090000}"/>
    <cellStyle name="Normal 21" xfId="384" xr:uid="{00000000-0005-0000-0000-000002090000}"/>
    <cellStyle name="Normal 21 10" xfId="1901" xr:uid="{00000000-0005-0000-0000-000003090000}"/>
    <cellStyle name="Normal 21 11" xfId="2006" xr:uid="{00000000-0005-0000-0000-000004090000}"/>
    <cellStyle name="Normal 21 12" xfId="2119" xr:uid="{00000000-0005-0000-0000-000005090000}"/>
    <cellStyle name="Normal 21 13" xfId="2225" xr:uid="{00000000-0005-0000-0000-000006090000}"/>
    <cellStyle name="Normal 21 14" xfId="2724" xr:uid="{00000000-0005-0000-0000-000007090000}"/>
    <cellStyle name="Normal 21 15" xfId="3334" xr:uid="{00000000-0005-0000-0000-000008090000}"/>
    <cellStyle name="Normal 21 16" xfId="3477" xr:uid="{00000000-0005-0000-0000-000009090000}"/>
    <cellStyle name="Normal 21 17" xfId="3575" xr:uid="{00000000-0005-0000-0000-00000A090000}"/>
    <cellStyle name="Normal 21 2" xfId="385" xr:uid="{00000000-0005-0000-0000-00000B090000}"/>
    <cellStyle name="Normal 21 2 2" xfId="2725" xr:uid="{00000000-0005-0000-0000-00000C090000}"/>
    <cellStyle name="Normal 21 2 2 2" xfId="3335" xr:uid="{00000000-0005-0000-0000-00000D090000}"/>
    <cellStyle name="Normal 21 2 2 3" xfId="3478" xr:uid="{00000000-0005-0000-0000-00000E090000}"/>
    <cellStyle name="Normal 21 2 2 4" xfId="3576" xr:uid="{00000000-0005-0000-0000-00000F090000}"/>
    <cellStyle name="Normal 21 3" xfId="1221" xr:uid="{00000000-0005-0000-0000-000010090000}"/>
    <cellStyle name="Normal 21 3 2" xfId="2726" xr:uid="{00000000-0005-0000-0000-000011090000}"/>
    <cellStyle name="Normal 21 4" xfId="1323" xr:uid="{00000000-0005-0000-0000-000012090000}"/>
    <cellStyle name="Normal 21 5" xfId="1444" xr:uid="{00000000-0005-0000-0000-000013090000}"/>
    <cellStyle name="Normal 21 6" xfId="1522" xr:uid="{00000000-0005-0000-0000-000014090000}"/>
    <cellStyle name="Normal 21 7" xfId="1610" xr:uid="{00000000-0005-0000-0000-000015090000}"/>
    <cellStyle name="Normal 21 8" xfId="1710" xr:uid="{00000000-0005-0000-0000-000016090000}"/>
    <cellStyle name="Normal 21 9" xfId="1801" xr:uid="{00000000-0005-0000-0000-000017090000}"/>
    <cellStyle name="Normal 22" xfId="386" xr:uid="{00000000-0005-0000-0000-000018090000}"/>
    <cellStyle name="Normal 22 10" xfId="1902" xr:uid="{00000000-0005-0000-0000-000019090000}"/>
    <cellStyle name="Normal 22 11" xfId="2007" xr:uid="{00000000-0005-0000-0000-00001A090000}"/>
    <cellStyle name="Normal 22 12" xfId="2120" xr:uid="{00000000-0005-0000-0000-00001B090000}"/>
    <cellStyle name="Normal 22 13" xfId="2226" xr:uid="{00000000-0005-0000-0000-00001C090000}"/>
    <cellStyle name="Normal 22 14" xfId="2727" xr:uid="{00000000-0005-0000-0000-00001D090000}"/>
    <cellStyle name="Normal 22 15" xfId="3336" xr:uid="{00000000-0005-0000-0000-00001E090000}"/>
    <cellStyle name="Normal 22 16" xfId="3479" xr:uid="{00000000-0005-0000-0000-00001F090000}"/>
    <cellStyle name="Normal 22 17" xfId="3577" xr:uid="{00000000-0005-0000-0000-000020090000}"/>
    <cellStyle name="Normal 22 2" xfId="387" xr:uid="{00000000-0005-0000-0000-000021090000}"/>
    <cellStyle name="Normal 22 2 2" xfId="2728" xr:uid="{00000000-0005-0000-0000-000022090000}"/>
    <cellStyle name="Normal 22 2 2 2" xfId="3337" xr:uid="{00000000-0005-0000-0000-000023090000}"/>
    <cellStyle name="Normal 22 2 2 3" xfId="3480" xr:uid="{00000000-0005-0000-0000-000024090000}"/>
    <cellStyle name="Normal 22 2 2 4" xfId="3578" xr:uid="{00000000-0005-0000-0000-000025090000}"/>
    <cellStyle name="Normal 22 3" xfId="1222" xr:uid="{00000000-0005-0000-0000-000026090000}"/>
    <cellStyle name="Normal 22 3 2" xfId="2729" xr:uid="{00000000-0005-0000-0000-000027090000}"/>
    <cellStyle name="Normal 22 4" xfId="1324" xr:uid="{00000000-0005-0000-0000-000028090000}"/>
    <cellStyle name="Normal 22 5" xfId="1445" xr:uid="{00000000-0005-0000-0000-000029090000}"/>
    <cellStyle name="Normal 22 6" xfId="1523" xr:uid="{00000000-0005-0000-0000-00002A090000}"/>
    <cellStyle name="Normal 22 7" xfId="1611" xr:uid="{00000000-0005-0000-0000-00002B090000}"/>
    <cellStyle name="Normal 22 8" xfId="1711" xr:uid="{00000000-0005-0000-0000-00002C090000}"/>
    <cellStyle name="Normal 22 9" xfId="1802" xr:uid="{00000000-0005-0000-0000-00002D090000}"/>
    <cellStyle name="Normal 23" xfId="388" xr:uid="{00000000-0005-0000-0000-00002E090000}"/>
    <cellStyle name="Normal 23 10" xfId="1903" xr:uid="{00000000-0005-0000-0000-00002F090000}"/>
    <cellStyle name="Normal 23 11" xfId="2008" xr:uid="{00000000-0005-0000-0000-000030090000}"/>
    <cellStyle name="Normal 23 12" xfId="2121" xr:uid="{00000000-0005-0000-0000-000031090000}"/>
    <cellStyle name="Normal 23 13" xfId="2227" xr:uid="{00000000-0005-0000-0000-000032090000}"/>
    <cellStyle name="Normal 23 14" xfId="2730" xr:uid="{00000000-0005-0000-0000-000033090000}"/>
    <cellStyle name="Normal 23 15" xfId="3338" xr:uid="{00000000-0005-0000-0000-000034090000}"/>
    <cellStyle name="Normal 23 16" xfId="3481" xr:uid="{00000000-0005-0000-0000-000035090000}"/>
    <cellStyle name="Normal 23 17" xfId="3579" xr:uid="{00000000-0005-0000-0000-000036090000}"/>
    <cellStyle name="Normal 23 2" xfId="389" xr:uid="{00000000-0005-0000-0000-000037090000}"/>
    <cellStyle name="Normal 23 2 2" xfId="2731" xr:uid="{00000000-0005-0000-0000-000038090000}"/>
    <cellStyle name="Normal 23 2 2 2" xfId="3339" xr:uid="{00000000-0005-0000-0000-000039090000}"/>
    <cellStyle name="Normal 23 2 2 3" xfId="3482" xr:uid="{00000000-0005-0000-0000-00003A090000}"/>
    <cellStyle name="Normal 23 2 2 4" xfId="3580" xr:uid="{00000000-0005-0000-0000-00003B090000}"/>
    <cellStyle name="Normal 23 3" xfId="1223" xr:uid="{00000000-0005-0000-0000-00003C090000}"/>
    <cellStyle name="Normal 23 3 2" xfId="2732" xr:uid="{00000000-0005-0000-0000-00003D090000}"/>
    <cellStyle name="Normal 23 4" xfId="1325" xr:uid="{00000000-0005-0000-0000-00003E090000}"/>
    <cellStyle name="Normal 23 5" xfId="1446" xr:uid="{00000000-0005-0000-0000-00003F090000}"/>
    <cellStyle name="Normal 23 6" xfId="1524" xr:uid="{00000000-0005-0000-0000-000040090000}"/>
    <cellStyle name="Normal 23 7" xfId="1612" xr:uid="{00000000-0005-0000-0000-000041090000}"/>
    <cellStyle name="Normal 23 8" xfId="1712" xr:uid="{00000000-0005-0000-0000-000042090000}"/>
    <cellStyle name="Normal 23 9" xfId="1803" xr:uid="{00000000-0005-0000-0000-000043090000}"/>
    <cellStyle name="Normal 24" xfId="390" xr:uid="{00000000-0005-0000-0000-000044090000}"/>
    <cellStyle name="Normal 24 10" xfId="1904" xr:uid="{00000000-0005-0000-0000-000045090000}"/>
    <cellStyle name="Normal 24 11" xfId="2009" xr:uid="{00000000-0005-0000-0000-000046090000}"/>
    <cellStyle name="Normal 24 12" xfId="2122" xr:uid="{00000000-0005-0000-0000-000047090000}"/>
    <cellStyle name="Normal 24 13" xfId="2228" xr:uid="{00000000-0005-0000-0000-000048090000}"/>
    <cellStyle name="Normal 24 14" xfId="2733" xr:uid="{00000000-0005-0000-0000-000049090000}"/>
    <cellStyle name="Normal 24 15" xfId="3340" xr:uid="{00000000-0005-0000-0000-00004A090000}"/>
    <cellStyle name="Normal 24 16" xfId="3483" xr:uid="{00000000-0005-0000-0000-00004B090000}"/>
    <cellStyle name="Normal 24 17" xfId="3581" xr:uid="{00000000-0005-0000-0000-00004C090000}"/>
    <cellStyle name="Normal 24 2" xfId="391" xr:uid="{00000000-0005-0000-0000-00004D090000}"/>
    <cellStyle name="Normal 24 2 2" xfId="2734" xr:uid="{00000000-0005-0000-0000-00004E090000}"/>
    <cellStyle name="Normal 24 2 2 2" xfId="3341" xr:uid="{00000000-0005-0000-0000-00004F090000}"/>
    <cellStyle name="Normal 24 2 2 3" xfId="3484" xr:uid="{00000000-0005-0000-0000-000050090000}"/>
    <cellStyle name="Normal 24 2 2 4" xfId="3582" xr:uid="{00000000-0005-0000-0000-000051090000}"/>
    <cellStyle name="Normal 24 3" xfId="1224" xr:uid="{00000000-0005-0000-0000-000052090000}"/>
    <cellStyle name="Normal 24 3 2" xfId="2735" xr:uid="{00000000-0005-0000-0000-000053090000}"/>
    <cellStyle name="Normal 24 4" xfId="1326" xr:uid="{00000000-0005-0000-0000-000054090000}"/>
    <cellStyle name="Normal 24 5" xfId="1447" xr:uid="{00000000-0005-0000-0000-000055090000}"/>
    <cellStyle name="Normal 24 6" xfId="1525" xr:uid="{00000000-0005-0000-0000-000056090000}"/>
    <cellStyle name="Normal 24 7" xfId="1613" xr:uid="{00000000-0005-0000-0000-000057090000}"/>
    <cellStyle name="Normal 24 8" xfId="1713" xr:uid="{00000000-0005-0000-0000-000058090000}"/>
    <cellStyle name="Normal 24 9" xfId="1804" xr:uid="{00000000-0005-0000-0000-000059090000}"/>
    <cellStyle name="Normal 25" xfId="392" xr:uid="{00000000-0005-0000-0000-00005A090000}"/>
    <cellStyle name="Normal 25 10" xfId="1905" xr:uid="{00000000-0005-0000-0000-00005B090000}"/>
    <cellStyle name="Normal 25 11" xfId="2010" xr:uid="{00000000-0005-0000-0000-00005C090000}"/>
    <cellStyle name="Normal 25 12" xfId="2123" xr:uid="{00000000-0005-0000-0000-00005D090000}"/>
    <cellStyle name="Normal 25 13" xfId="2229" xr:uid="{00000000-0005-0000-0000-00005E090000}"/>
    <cellStyle name="Normal 25 14" xfId="2736" xr:uid="{00000000-0005-0000-0000-00005F090000}"/>
    <cellStyle name="Normal 25 15" xfId="3342" xr:uid="{00000000-0005-0000-0000-000060090000}"/>
    <cellStyle name="Normal 25 16" xfId="3485" xr:uid="{00000000-0005-0000-0000-000061090000}"/>
    <cellStyle name="Normal 25 17" xfId="3583" xr:uid="{00000000-0005-0000-0000-000062090000}"/>
    <cellStyle name="Normal 25 2" xfId="393" xr:uid="{00000000-0005-0000-0000-000063090000}"/>
    <cellStyle name="Normal 25 3" xfId="1225" xr:uid="{00000000-0005-0000-0000-000064090000}"/>
    <cellStyle name="Normal 25 3 2" xfId="2737" xr:uid="{00000000-0005-0000-0000-000065090000}"/>
    <cellStyle name="Normal 25 4" xfId="1327" xr:uid="{00000000-0005-0000-0000-000066090000}"/>
    <cellStyle name="Normal 25 5" xfId="1448" xr:uid="{00000000-0005-0000-0000-000067090000}"/>
    <cellStyle name="Normal 25 6" xfId="1526" xr:uid="{00000000-0005-0000-0000-000068090000}"/>
    <cellStyle name="Normal 25 7" xfId="1614" xr:uid="{00000000-0005-0000-0000-000069090000}"/>
    <cellStyle name="Normal 25 8" xfId="1714" xr:uid="{00000000-0005-0000-0000-00006A090000}"/>
    <cellStyle name="Normal 25 9" xfId="1805" xr:uid="{00000000-0005-0000-0000-00006B090000}"/>
    <cellStyle name="Normal 26" xfId="394" xr:uid="{00000000-0005-0000-0000-00006C090000}"/>
    <cellStyle name="Normal 26 10" xfId="1906" xr:uid="{00000000-0005-0000-0000-00006D090000}"/>
    <cellStyle name="Normal 26 11" xfId="2011" xr:uid="{00000000-0005-0000-0000-00006E090000}"/>
    <cellStyle name="Normal 26 12" xfId="2124" xr:uid="{00000000-0005-0000-0000-00006F090000}"/>
    <cellStyle name="Normal 26 13" xfId="2230" xr:uid="{00000000-0005-0000-0000-000070090000}"/>
    <cellStyle name="Normal 26 14" xfId="2738" xr:uid="{00000000-0005-0000-0000-000071090000}"/>
    <cellStyle name="Normal 26 15" xfId="3343" xr:uid="{00000000-0005-0000-0000-000072090000}"/>
    <cellStyle name="Normal 26 16" xfId="3486" xr:uid="{00000000-0005-0000-0000-000073090000}"/>
    <cellStyle name="Normal 26 17" xfId="3584" xr:uid="{00000000-0005-0000-0000-000074090000}"/>
    <cellStyle name="Normal 26 2" xfId="395" xr:uid="{00000000-0005-0000-0000-000075090000}"/>
    <cellStyle name="Normal 26 3" xfId="1226" xr:uid="{00000000-0005-0000-0000-000076090000}"/>
    <cellStyle name="Normal 26 4" xfId="1328" xr:uid="{00000000-0005-0000-0000-000077090000}"/>
    <cellStyle name="Normal 26 5" xfId="1449" xr:uid="{00000000-0005-0000-0000-000078090000}"/>
    <cellStyle name="Normal 26 6" xfId="1527" xr:uid="{00000000-0005-0000-0000-000079090000}"/>
    <cellStyle name="Normal 26 7" xfId="1615" xr:uid="{00000000-0005-0000-0000-00007A090000}"/>
    <cellStyle name="Normal 26 8" xfId="1715" xr:uid="{00000000-0005-0000-0000-00007B090000}"/>
    <cellStyle name="Normal 26 9" xfId="1806" xr:uid="{00000000-0005-0000-0000-00007C090000}"/>
    <cellStyle name="Normal 27" xfId="396" xr:uid="{00000000-0005-0000-0000-00007D090000}"/>
    <cellStyle name="Normal 27 10" xfId="2012" xr:uid="{00000000-0005-0000-0000-00007E090000}"/>
    <cellStyle name="Normal 27 11" xfId="2125" xr:uid="{00000000-0005-0000-0000-00007F090000}"/>
    <cellStyle name="Normal 27 12" xfId="2231" xr:uid="{00000000-0005-0000-0000-000080090000}"/>
    <cellStyle name="Normal 27 13" xfId="2739" xr:uid="{00000000-0005-0000-0000-000081090000}"/>
    <cellStyle name="Normal 27 14" xfId="3344" xr:uid="{00000000-0005-0000-0000-000082090000}"/>
    <cellStyle name="Normal 27 15" xfId="3487" xr:uid="{00000000-0005-0000-0000-000083090000}"/>
    <cellStyle name="Normal 27 16" xfId="3585" xr:uid="{00000000-0005-0000-0000-000084090000}"/>
    <cellStyle name="Normal 27 2" xfId="1227" xr:uid="{00000000-0005-0000-0000-000085090000}"/>
    <cellStyle name="Normal 27 2 2" xfId="2740" xr:uid="{00000000-0005-0000-0000-000086090000}"/>
    <cellStyle name="Normal 27 3" xfId="1329" xr:uid="{00000000-0005-0000-0000-000087090000}"/>
    <cellStyle name="Normal 27 4" xfId="1450" xr:uid="{00000000-0005-0000-0000-000088090000}"/>
    <cellStyle name="Normal 27 5" xfId="1528" xr:uid="{00000000-0005-0000-0000-000089090000}"/>
    <cellStyle name="Normal 27 6" xfId="1616" xr:uid="{00000000-0005-0000-0000-00008A090000}"/>
    <cellStyle name="Normal 27 7" xfId="1716" xr:uid="{00000000-0005-0000-0000-00008B090000}"/>
    <cellStyle name="Normal 27 8" xfId="1807" xr:uid="{00000000-0005-0000-0000-00008C090000}"/>
    <cellStyle name="Normal 27 9" xfId="1907" xr:uid="{00000000-0005-0000-0000-00008D090000}"/>
    <cellStyle name="Normal 28" xfId="397" xr:uid="{00000000-0005-0000-0000-00008E090000}"/>
    <cellStyle name="Normal 28 2" xfId="2741" xr:uid="{00000000-0005-0000-0000-00008F090000}"/>
    <cellStyle name="Normal 29" xfId="398" xr:uid="{00000000-0005-0000-0000-000090090000}"/>
    <cellStyle name="Normal 29 2" xfId="2742" xr:uid="{00000000-0005-0000-0000-000091090000}"/>
    <cellStyle name="Normal 3" xfId="399" xr:uid="{00000000-0005-0000-0000-000092090000}"/>
    <cellStyle name="Normal 3 2" xfId="400" xr:uid="{00000000-0005-0000-0000-000093090000}"/>
    <cellStyle name="Normal 3 2 2" xfId="401" xr:uid="{00000000-0005-0000-0000-000094090000}"/>
    <cellStyle name="Normal 3 2 3" xfId="402" xr:uid="{00000000-0005-0000-0000-000095090000}"/>
    <cellStyle name="Normal 3 3" xfId="403" xr:uid="{00000000-0005-0000-0000-000096090000}"/>
    <cellStyle name="Normal 3 4" xfId="404" xr:uid="{00000000-0005-0000-0000-000097090000}"/>
    <cellStyle name="Normal 3 5" xfId="405" xr:uid="{00000000-0005-0000-0000-000098090000}"/>
    <cellStyle name="Normal 3 5 10" xfId="2013" xr:uid="{00000000-0005-0000-0000-000099090000}"/>
    <cellStyle name="Normal 3 5 11" xfId="2126" xr:uid="{00000000-0005-0000-0000-00009A090000}"/>
    <cellStyle name="Normal 3 5 12" xfId="2232" xr:uid="{00000000-0005-0000-0000-00009B090000}"/>
    <cellStyle name="Normal 3 5 13" xfId="2743" xr:uid="{00000000-0005-0000-0000-00009C090000}"/>
    <cellStyle name="Normal 3 5 14" xfId="3345" xr:uid="{00000000-0005-0000-0000-00009D090000}"/>
    <cellStyle name="Normal 3 5 15" xfId="3488" xr:uid="{00000000-0005-0000-0000-00009E090000}"/>
    <cellStyle name="Normal 3 5 16" xfId="3586" xr:uid="{00000000-0005-0000-0000-00009F090000}"/>
    <cellStyle name="Normal 3 5 2" xfId="1228" xr:uid="{00000000-0005-0000-0000-0000A0090000}"/>
    <cellStyle name="Normal 3 5 3" xfId="1330" xr:uid="{00000000-0005-0000-0000-0000A1090000}"/>
    <cellStyle name="Normal 3 5 4" xfId="1451" xr:uid="{00000000-0005-0000-0000-0000A2090000}"/>
    <cellStyle name="Normal 3 5 5" xfId="1529" xr:uid="{00000000-0005-0000-0000-0000A3090000}"/>
    <cellStyle name="Normal 3 5 6" xfId="1617" xr:uid="{00000000-0005-0000-0000-0000A4090000}"/>
    <cellStyle name="Normal 3 5 7" xfId="1717" xr:uid="{00000000-0005-0000-0000-0000A5090000}"/>
    <cellStyle name="Normal 3 5 8" xfId="1808" xr:uid="{00000000-0005-0000-0000-0000A6090000}"/>
    <cellStyle name="Normal 3 5 9" xfId="1908" xr:uid="{00000000-0005-0000-0000-0000A7090000}"/>
    <cellStyle name="Normal 3 6" xfId="406" xr:uid="{00000000-0005-0000-0000-0000A8090000}"/>
    <cellStyle name="Normal 30" xfId="407" xr:uid="{00000000-0005-0000-0000-0000A9090000}"/>
    <cellStyle name="Normal 31" xfId="408" xr:uid="{00000000-0005-0000-0000-0000AA090000}"/>
    <cellStyle name="Normal 31 2" xfId="2744" xr:uid="{00000000-0005-0000-0000-0000AB090000}"/>
    <cellStyle name="Normal 31 2 10" xfId="3587" xr:uid="{00000000-0005-0000-0000-0000AC090000}"/>
    <cellStyle name="Normal 31 2 2" xfId="2745" xr:uid="{00000000-0005-0000-0000-0000AD090000}"/>
    <cellStyle name="Normal 31 2 2 2" xfId="2746" xr:uid="{00000000-0005-0000-0000-0000AE090000}"/>
    <cellStyle name="Normal 31 2 2 2 2" xfId="2747" xr:uid="{00000000-0005-0000-0000-0000AF090000}"/>
    <cellStyle name="Normal 31 2 2 2 2 2" xfId="3349" xr:uid="{00000000-0005-0000-0000-0000B0090000}"/>
    <cellStyle name="Normal 31 2 2 2 2 3" xfId="3492" xr:uid="{00000000-0005-0000-0000-0000B1090000}"/>
    <cellStyle name="Normal 31 2 2 2 2 4" xfId="3590" xr:uid="{00000000-0005-0000-0000-0000B2090000}"/>
    <cellStyle name="Normal 31 2 2 2 3" xfId="3348" xr:uid="{00000000-0005-0000-0000-0000B3090000}"/>
    <cellStyle name="Normal 31 2 2 2 4" xfId="3491" xr:uid="{00000000-0005-0000-0000-0000B4090000}"/>
    <cellStyle name="Normal 31 2 2 2 5" xfId="3589" xr:uid="{00000000-0005-0000-0000-0000B5090000}"/>
    <cellStyle name="Normal 31 2 2 3" xfId="3347" xr:uid="{00000000-0005-0000-0000-0000B6090000}"/>
    <cellStyle name="Normal 31 2 2 4" xfId="3490" xr:uid="{00000000-0005-0000-0000-0000B7090000}"/>
    <cellStyle name="Normal 31 2 2 5" xfId="3588" xr:uid="{00000000-0005-0000-0000-0000B8090000}"/>
    <cellStyle name="Normal 31 2 3" xfId="2748" xr:uid="{00000000-0005-0000-0000-0000B9090000}"/>
    <cellStyle name="Normal 31 2 3 2" xfId="3350" xr:uid="{00000000-0005-0000-0000-0000BA090000}"/>
    <cellStyle name="Normal 31 2 3 3" xfId="3493" xr:uid="{00000000-0005-0000-0000-0000BB090000}"/>
    <cellStyle name="Normal 31 2 3 4" xfId="3591" xr:uid="{00000000-0005-0000-0000-0000BC090000}"/>
    <cellStyle name="Normal 31 2 4" xfId="2749" xr:uid="{00000000-0005-0000-0000-0000BD090000}"/>
    <cellStyle name="Normal 31 2 4 2" xfId="3351" xr:uid="{00000000-0005-0000-0000-0000BE090000}"/>
    <cellStyle name="Normal 31 2 4 3" xfId="3494" xr:uid="{00000000-0005-0000-0000-0000BF090000}"/>
    <cellStyle name="Normal 31 2 4 4" xfId="3592" xr:uid="{00000000-0005-0000-0000-0000C0090000}"/>
    <cellStyle name="Normal 31 2 5" xfId="2750" xr:uid="{00000000-0005-0000-0000-0000C1090000}"/>
    <cellStyle name="Normal 31 2 5 2" xfId="3352" xr:uid="{00000000-0005-0000-0000-0000C2090000}"/>
    <cellStyle name="Normal 31 2 5 3" xfId="3495" xr:uid="{00000000-0005-0000-0000-0000C3090000}"/>
    <cellStyle name="Normal 31 2 5 4" xfId="3593" xr:uid="{00000000-0005-0000-0000-0000C4090000}"/>
    <cellStyle name="Normal 31 2 6" xfId="2751" xr:uid="{00000000-0005-0000-0000-0000C5090000}"/>
    <cellStyle name="Normal 31 2 6 2" xfId="3353" xr:uid="{00000000-0005-0000-0000-0000C6090000}"/>
    <cellStyle name="Normal 31 2 6 3" xfId="3496" xr:uid="{00000000-0005-0000-0000-0000C7090000}"/>
    <cellStyle name="Normal 31 2 6 4" xfId="3594" xr:uid="{00000000-0005-0000-0000-0000C8090000}"/>
    <cellStyle name="Normal 31 2 7" xfId="2752" xr:uid="{00000000-0005-0000-0000-0000C9090000}"/>
    <cellStyle name="Normal 31 2 7 2" xfId="2753" xr:uid="{00000000-0005-0000-0000-0000CA090000}"/>
    <cellStyle name="Normal 31 2 7 2 2" xfId="3355" xr:uid="{00000000-0005-0000-0000-0000CB090000}"/>
    <cellStyle name="Normal 31 2 7 2 3" xfId="3498" xr:uid="{00000000-0005-0000-0000-0000CC090000}"/>
    <cellStyle name="Normal 31 2 7 2 4" xfId="3596" xr:uid="{00000000-0005-0000-0000-0000CD090000}"/>
    <cellStyle name="Normal 31 2 7 3" xfId="3354" xr:uid="{00000000-0005-0000-0000-0000CE090000}"/>
    <cellStyle name="Normal 31 2 7 4" xfId="3497" xr:uid="{00000000-0005-0000-0000-0000CF090000}"/>
    <cellStyle name="Normal 31 2 7 5" xfId="3595" xr:uid="{00000000-0005-0000-0000-0000D0090000}"/>
    <cellStyle name="Normal 31 2 8" xfId="3346" xr:uid="{00000000-0005-0000-0000-0000D1090000}"/>
    <cellStyle name="Normal 31 2 9" xfId="3489" xr:uid="{00000000-0005-0000-0000-0000D2090000}"/>
    <cellStyle name="Normal 31 3" xfId="2754" xr:uid="{00000000-0005-0000-0000-0000D3090000}"/>
    <cellStyle name="Normal 31 3 2" xfId="3356" xr:uid="{00000000-0005-0000-0000-0000D4090000}"/>
    <cellStyle name="Normal 31 3 3" xfId="3499" xr:uid="{00000000-0005-0000-0000-0000D5090000}"/>
    <cellStyle name="Normal 31 3 4" xfId="3597" xr:uid="{00000000-0005-0000-0000-0000D6090000}"/>
    <cellStyle name="Normal 31 4" xfId="2755" xr:uid="{00000000-0005-0000-0000-0000D7090000}"/>
    <cellStyle name="Normal 31 4 2" xfId="3357" xr:uid="{00000000-0005-0000-0000-0000D8090000}"/>
    <cellStyle name="Normal 31 4 3" xfId="3500" xr:uid="{00000000-0005-0000-0000-0000D9090000}"/>
    <cellStyle name="Normal 31 4 4" xfId="3598" xr:uid="{00000000-0005-0000-0000-0000DA090000}"/>
    <cellStyle name="Normal 31 5" xfId="2756" xr:uid="{00000000-0005-0000-0000-0000DB090000}"/>
    <cellStyle name="Normal 31 5 2" xfId="3358" xr:uid="{00000000-0005-0000-0000-0000DC090000}"/>
    <cellStyle name="Normal 31 5 3" xfId="3501" xr:uid="{00000000-0005-0000-0000-0000DD090000}"/>
    <cellStyle name="Normal 31 5 4" xfId="3599" xr:uid="{00000000-0005-0000-0000-0000DE090000}"/>
    <cellStyle name="Normal 31 6" xfId="2757" xr:uid="{00000000-0005-0000-0000-0000DF090000}"/>
    <cellStyle name="Normal 31 6 2" xfId="3359" xr:uid="{00000000-0005-0000-0000-0000E0090000}"/>
    <cellStyle name="Normal 31 6 3" xfId="3502" xr:uid="{00000000-0005-0000-0000-0000E1090000}"/>
    <cellStyle name="Normal 31 6 4" xfId="3600" xr:uid="{00000000-0005-0000-0000-0000E2090000}"/>
    <cellStyle name="Normal 31 7" xfId="2758" xr:uid="{00000000-0005-0000-0000-0000E3090000}"/>
    <cellStyle name="Normal 31 7 2" xfId="3360" xr:uid="{00000000-0005-0000-0000-0000E4090000}"/>
    <cellStyle name="Normal 31 7 3" xfId="3503" xr:uid="{00000000-0005-0000-0000-0000E5090000}"/>
    <cellStyle name="Normal 31 7 4" xfId="3601" xr:uid="{00000000-0005-0000-0000-0000E6090000}"/>
    <cellStyle name="Normal 31 8" xfId="2759" xr:uid="{00000000-0005-0000-0000-0000E7090000}"/>
    <cellStyle name="Normal 31 8 2" xfId="3361" xr:uid="{00000000-0005-0000-0000-0000E8090000}"/>
    <cellStyle name="Normal 31 8 3" xfId="3504" xr:uid="{00000000-0005-0000-0000-0000E9090000}"/>
    <cellStyle name="Normal 31 8 4" xfId="3602" xr:uid="{00000000-0005-0000-0000-0000EA090000}"/>
    <cellStyle name="Normal 32" xfId="409" xr:uid="{00000000-0005-0000-0000-0000EB090000}"/>
    <cellStyle name="Normal 32 2" xfId="2760" xr:uid="{00000000-0005-0000-0000-0000EC090000}"/>
    <cellStyle name="Normal 33" xfId="410" xr:uid="{00000000-0005-0000-0000-0000ED090000}"/>
    <cellStyle name="Normal 33 2" xfId="2761" xr:uid="{00000000-0005-0000-0000-0000EE090000}"/>
    <cellStyle name="Normal 34" xfId="411" xr:uid="{00000000-0005-0000-0000-0000EF090000}"/>
    <cellStyle name="Normal 34 2" xfId="412" xr:uid="{00000000-0005-0000-0000-0000F0090000}"/>
    <cellStyle name="Normal 34 3" xfId="413" xr:uid="{00000000-0005-0000-0000-0000F1090000}"/>
    <cellStyle name="Normal 34 4" xfId="2762" xr:uid="{00000000-0005-0000-0000-0000F2090000}"/>
    <cellStyle name="Normal 35" xfId="414" xr:uid="{00000000-0005-0000-0000-0000F3090000}"/>
    <cellStyle name="Normal 35 2" xfId="2763" xr:uid="{00000000-0005-0000-0000-0000F4090000}"/>
    <cellStyle name="Normal 36" xfId="415" xr:uid="{00000000-0005-0000-0000-0000F5090000}"/>
    <cellStyle name="Normal 36 2" xfId="2764" xr:uid="{00000000-0005-0000-0000-0000F6090000}"/>
    <cellStyle name="Normal 37" xfId="416" xr:uid="{00000000-0005-0000-0000-0000F7090000}"/>
    <cellStyle name="Normal 38" xfId="417" xr:uid="{00000000-0005-0000-0000-0000F8090000}"/>
    <cellStyle name="Normal 38 2" xfId="2765" xr:uid="{00000000-0005-0000-0000-0000F9090000}"/>
    <cellStyle name="Normal 39" xfId="418" xr:uid="{00000000-0005-0000-0000-0000FA090000}"/>
    <cellStyle name="Normal 39 2" xfId="2766" xr:uid="{00000000-0005-0000-0000-0000FB090000}"/>
    <cellStyle name="Normal 4" xfId="419" xr:uid="{00000000-0005-0000-0000-0000FC090000}"/>
    <cellStyle name="Normal 4 2" xfId="420" xr:uid="{00000000-0005-0000-0000-0000FD090000}"/>
    <cellStyle name="Normal 4 2 2" xfId="2767" xr:uid="{00000000-0005-0000-0000-0000FE090000}"/>
    <cellStyle name="Normal 4 3" xfId="421" xr:uid="{00000000-0005-0000-0000-0000FF090000}"/>
    <cellStyle name="Normal 4 3 2" xfId="2768" xr:uid="{00000000-0005-0000-0000-0000000A0000}"/>
    <cellStyle name="Normal 4 4" xfId="422" xr:uid="{00000000-0005-0000-0000-0000010A0000}"/>
    <cellStyle name="Normal 4 5" xfId="2769" xr:uid="{00000000-0005-0000-0000-0000020A0000}"/>
    <cellStyle name="Normal 40" xfId="423" xr:uid="{00000000-0005-0000-0000-0000030A0000}"/>
    <cellStyle name="Normal 40 2" xfId="2770" xr:uid="{00000000-0005-0000-0000-0000040A0000}"/>
    <cellStyle name="Normal 41" xfId="424" xr:uid="{00000000-0005-0000-0000-0000050A0000}"/>
    <cellStyle name="Normal 41 2" xfId="2771" xr:uid="{00000000-0005-0000-0000-0000060A0000}"/>
    <cellStyle name="Normal 42" xfId="425" xr:uid="{00000000-0005-0000-0000-0000070A0000}"/>
    <cellStyle name="Normal 43" xfId="426" xr:uid="{00000000-0005-0000-0000-0000080A0000}"/>
    <cellStyle name="Normal 43 10" xfId="2014" xr:uid="{00000000-0005-0000-0000-0000090A0000}"/>
    <cellStyle name="Normal 43 11" xfId="2127" xr:uid="{00000000-0005-0000-0000-00000A0A0000}"/>
    <cellStyle name="Normal 43 12" xfId="2233" xr:uid="{00000000-0005-0000-0000-00000B0A0000}"/>
    <cellStyle name="Normal 43 13" xfId="2772" xr:uid="{00000000-0005-0000-0000-00000C0A0000}"/>
    <cellStyle name="Normal 43 14" xfId="3362" xr:uid="{00000000-0005-0000-0000-00000D0A0000}"/>
    <cellStyle name="Normal 43 15" xfId="3505" xr:uid="{00000000-0005-0000-0000-00000E0A0000}"/>
    <cellStyle name="Normal 43 16" xfId="3603" xr:uid="{00000000-0005-0000-0000-00000F0A0000}"/>
    <cellStyle name="Normal 43 2" xfId="1229" xr:uid="{00000000-0005-0000-0000-0000100A0000}"/>
    <cellStyle name="Normal 43 3" xfId="1331" xr:uid="{00000000-0005-0000-0000-0000110A0000}"/>
    <cellStyle name="Normal 43 4" xfId="1452" xr:uid="{00000000-0005-0000-0000-0000120A0000}"/>
    <cellStyle name="Normal 43 5" xfId="1530" xr:uid="{00000000-0005-0000-0000-0000130A0000}"/>
    <cellStyle name="Normal 43 6" xfId="1618" xr:uid="{00000000-0005-0000-0000-0000140A0000}"/>
    <cellStyle name="Normal 43 7" xfId="1718" xr:uid="{00000000-0005-0000-0000-0000150A0000}"/>
    <cellStyle name="Normal 43 8" xfId="1809" xr:uid="{00000000-0005-0000-0000-0000160A0000}"/>
    <cellStyle name="Normal 43 9" xfId="1909" xr:uid="{00000000-0005-0000-0000-0000170A0000}"/>
    <cellStyle name="Normal 44" xfId="427" xr:uid="{00000000-0005-0000-0000-0000180A0000}"/>
    <cellStyle name="Normal 44 10" xfId="2015" xr:uid="{00000000-0005-0000-0000-0000190A0000}"/>
    <cellStyle name="Normal 44 11" xfId="2128" xr:uid="{00000000-0005-0000-0000-00001A0A0000}"/>
    <cellStyle name="Normal 44 12" xfId="2234" xr:uid="{00000000-0005-0000-0000-00001B0A0000}"/>
    <cellStyle name="Normal 44 13" xfId="2773" xr:uid="{00000000-0005-0000-0000-00001C0A0000}"/>
    <cellStyle name="Normal 44 14" xfId="3363" xr:uid="{00000000-0005-0000-0000-00001D0A0000}"/>
    <cellStyle name="Normal 44 15" xfId="3506" xr:uid="{00000000-0005-0000-0000-00001E0A0000}"/>
    <cellStyle name="Normal 44 16" xfId="3604" xr:uid="{00000000-0005-0000-0000-00001F0A0000}"/>
    <cellStyle name="Normal 44 2" xfId="1230" xr:uid="{00000000-0005-0000-0000-0000200A0000}"/>
    <cellStyle name="Normal 44 3" xfId="1332" xr:uid="{00000000-0005-0000-0000-0000210A0000}"/>
    <cellStyle name="Normal 44 4" xfId="1453" xr:uid="{00000000-0005-0000-0000-0000220A0000}"/>
    <cellStyle name="Normal 44 5" xfId="1531" xr:uid="{00000000-0005-0000-0000-0000230A0000}"/>
    <cellStyle name="Normal 44 6" xfId="1619" xr:uid="{00000000-0005-0000-0000-0000240A0000}"/>
    <cellStyle name="Normal 44 7" xfId="1719" xr:uid="{00000000-0005-0000-0000-0000250A0000}"/>
    <cellStyle name="Normal 44 8" xfId="1810" xr:uid="{00000000-0005-0000-0000-0000260A0000}"/>
    <cellStyle name="Normal 44 9" xfId="1910" xr:uid="{00000000-0005-0000-0000-0000270A0000}"/>
    <cellStyle name="Normal 45" xfId="428" xr:uid="{00000000-0005-0000-0000-0000280A0000}"/>
    <cellStyle name="Normal 46" xfId="429" xr:uid="{00000000-0005-0000-0000-0000290A0000}"/>
    <cellStyle name="Normal 47" xfId="430" xr:uid="{00000000-0005-0000-0000-00002A0A0000}"/>
    <cellStyle name="Normal 48" xfId="431" xr:uid="{00000000-0005-0000-0000-00002B0A0000}"/>
    <cellStyle name="Normal 49" xfId="432" xr:uid="{00000000-0005-0000-0000-00002C0A0000}"/>
    <cellStyle name="Normal 5" xfId="433" xr:uid="{00000000-0005-0000-0000-00002D0A0000}"/>
    <cellStyle name="Normal 5 2" xfId="434" xr:uid="{00000000-0005-0000-0000-00002E0A0000}"/>
    <cellStyle name="Normal 5 2 10" xfId="2016" xr:uid="{00000000-0005-0000-0000-00002F0A0000}"/>
    <cellStyle name="Normal 5 2 11" xfId="2129" xr:uid="{00000000-0005-0000-0000-0000300A0000}"/>
    <cellStyle name="Normal 5 2 12" xfId="2235" xr:uid="{00000000-0005-0000-0000-0000310A0000}"/>
    <cellStyle name="Normal 5 2 13" xfId="2776" xr:uid="{00000000-0005-0000-0000-0000320A0000}"/>
    <cellStyle name="Normal 5 2 14" xfId="3364" xr:uid="{00000000-0005-0000-0000-0000330A0000}"/>
    <cellStyle name="Normal 5 2 15" xfId="3507" xr:uid="{00000000-0005-0000-0000-0000340A0000}"/>
    <cellStyle name="Normal 5 2 16" xfId="3605" xr:uid="{00000000-0005-0000-0000-0000350A0000}"/>
    <cellStyle name="Normal 5 2 2" xfId="1231" xr:uid="{00000000-0005-0000-0000-0000360A0000}"/>
    <cellStyle name="Normal 5 2 2 2" xfId="2777" xr:uid="{00000000-0005-0000-0000-0000370A0000}"/>
    <cellStyle name="Normal 5 2 3" xfId="1333" xr:uid="{00000000-0005-0000-0000-0000380A0000}"/>
    <cellStyle name="Normal 5 2 4" xfId="1454" xr:uid="{00000000-0005-0000-0000-0000390A0000}"/>
    <cellStyle name="Normal 5 2 5" xfId="1532" xr:uid="{00000000-0005-0000-0000-00003A0A0000}"/>
    <cellStyle name="Normal 5 2 6" xfId="1620" xr:uid="{00000000-0005-0000-0000-00003B0A0000}"/>
    <cellStyle name="Normal 5 2 7" xfId="1720" xr:uid="{00000000-0005-0000-0000-00003C0A0000}"/>
    <cellStyle name="Normal 5 2 8" xfId="1811" xr:uid="{00000000-0005-0000-0000-00003D0A0000}"/>
    <cellStyle name="Normal 5 2 9" xfId="1911" xr:uid="{00000000-0005-0000-0000-00003E0A0000}"/>
    <cellStyle name="Normal 5 3" xfId="435" xr:uid="{00000000-0005-0000-0000-00003F0A0000}"/>
    <cellStyle name="Normal 5 3 10" xfId="2017" xr:uid="{00000000-0005-0000-0000-0000400A0000}"/>
    <cellStyle name="Normal 5 3 11" xfId="2130" xr:uid="{00000000-0005-0000-0000-0000410A0000}"/>
    <cellStyle name="Normal 5 3 12" xfId="2236" xr:uid="{00000000-0005-0000-0000-0000420A0000}"/>
    <cellStyle name="Normal 5 3 13" xfId="2778" xr:uid="{00000000-0005-0000-0000-0000430A0000}"/>
    <cellStyle name="Normal 5 3 14" xfId="3365" xr:uid="{00000000-0005-0000-0000-0000440A0000}"/>
    <cellStyle name="Normal 5 3 15" xfId="3508" xr:uid="{00000000-0005-0000-0000-0000450A0000}"/>
    <cellStyle name="Normal 5 3 16" xfId="3606" xr:uid="{00000000-0005-0000-0000-0000460A0000}"/>
    <cellStyle name="Normal 5 3 2" xfId="1232" xr:uid="{00000000-0005-0000-0000-0000470A0000}"/>
    <cellStyle name="Normal 5 3 2 2" xfId="2779" xr:uid="{00000000-0005-0000-0000-0000480A0000}"/>
    <cellStyle name="Normal 5 3 3" xfId="1334" xr:uid="{00000000-0005-0000-0000-0000490A0000}"/>
    <cellStyle name="Normal 5 3 4" xfId="1455" xr:uid="{00000000-0005-0000-0000-00004A0A0000}"/>
    <cellStyle name="Normal 5 3 5" xfId="1533" xr:uid="{00000000-0005-0000-0000-00004B0A0000}"/>
    <cellStyle name="Normal 5 3 6" xfId="1621" xr:uid="{00000000-0005-0000-0000-00004C0A0000}"/>
    <cellStyle name="Normal 5 3 7" xfId="1721" xr:uid="{00000000-0005-0000-0000-00004D0A0000}"/>
    <cellStyle name="Normal 5 3 8" xfId="1812" xr:uid="{00000000-0005-0000-0000-00004E0A0000}"/>
    <cellStyle name="Normal 5 3 9" xfId="1912" xr:uid="{00000000-0005-0000-0000-00004F0A0000}"/>
    <cellStyle name="Normal 5 4" xfId="436" xr:uid="{00000000-0005-0000-0000-0000500A0000}"/>
    <cellStyle name="Normal 5 4 2" xfId="2780" xr:uid="{00000000-0005-0000-0000-0000510A0000}"/>
    <cellStyle name="Normal 5 5" xfId="437" xr:uid="{00000000-0005-0000-0000-0000520A0000}"/>
    <cellStyle name="Normal 5 6" xfId="438" xr:uid="{00000000-0005-0000-0000-0000530A0000}"/>
    <cellStyle name="Normal 50" xfId="439" xr:uid="{00000000-0005-0000-0000-0000540A0000}"/>
    <cellStyle name="Normal 50 2" xfId="440" xr:uid="{00000000-0005-0000-0000-0000550A0000}"/>
    <cellStyle name="Normal 51" xfId="441" xr:uid="{00000000-0005-0000-0000-0000560A0000}"/>
    <cellStyle name="Normal 51 2" xfId="442" xr:uid="{00000000-0005-0000-0000-0000570A0000}"/>
    <cellStyle name="Normal 52" xfId="443" xr:uid="{00000000-0005-0000-0000-0000580A0000}"/>
    <cellStyle name="Normal 52 2" xfId="444" xr:uid="{00000000-0005-0000-0000-0000590A0000}"/>
    <cellStyle name="Normal 53" xfId="445" xr:uid="{00000000-0005-0000-0000-00005A0A0000}"/>
    <cellStyle name="Normal 53 2" xfId="446" xr:uid="{00000000-0005-0000-0000-00005B0A0000}"/>
    <cellStyle name="Normal 54" xfId="447" xr:uid="{00000000-0005-0000-0000-00005C0A0000}"/>
    <cellStyle name="Normal 54 2" xfId="448" xr:uid="{00000000-0005-0000-0000-00005D0A0000}"/>
    <cellStyle name="Normal 55" xfId="449" xr:uid="{00000000-0005-0000-0000-00005E0A0000}"/>
    <cellStyle name="Normal 55 2" xfId="450" xr:uid="{00000000-0005-0000-0000-00005F0A0000}"/>
    <cellStyle name="Normal 56" xfId="451" xr:uid="{00000000-0005-0000-0000-0000600A0000}"/>
    <cellStyle name="Normal 56 2" xfId="452" xr:uid="{00000000-0005-0000-0000-0000610A0000}"/>
    <cellStyle name="Normal 57" xfId="453" xr:uid="{00000000-0005-0000-0000-0000620A0000}"/>
    <cellStyle name="Normal 57 2" xfId="454" xr:uid="{00000000-0005-0000-0000-0000630A0000}"/>
    <cellStyle name="Normal 58" xfId="455" xr:uid="{00000000-0005-0000-0000-0000640A0000}"/>
    <cellStyle name="Normal 59" xfId="456" xr:uid="{00000000-0005-0000-0000-0000650A0000}"/>
    <cellStyle name="Normal 6" xfId="457" xr:uid="{00000000-0005-0000-0000-0000660A0000}"/>
    <cellStyle name="Normal 6 2" xfId="458" xr:uid="{00000000-0005-0000-0000-0000670A0000}"/>
    <cellStyle name="Normal 6 3" xfId="459" xr:uid="{00000000-0005-0000-0000-0000680A0000}"/>
    <cellStyle name="Normal 6 4" xfId="460" xr:uid="{00000000-0005-0000-0000-0000690A0000}"/>
    <cellStyle name="Normal 60" xfId="461" xr:uid="{00000000-0005-0000-0000-00006A0A0000}"/>
    <cellStyle name="Normal 61" xfId="462" xr:uid="{00000000-0005-0000-0000-00006B0A0000}"/>
    <cellStyle name="Normal 61 10" xfId="2018" xr:uid="{00000000-0005-0000-0000-00006C0A0000}"/>
    <cellStyle name="Normal 61 11" xfId="2131" xr:uid="{00000000-0005-0000-0000-00006D0A0000}"/>
    <cellStyle name="Normal 61 12" xfId="2237" xr:uid="{00000000-0005-0000-0000-00006E0A0000}"/>
    <cellStyle name="Normal 61 13" xfId="2781" xr:uid="{00000000-0005-0000-0000-00006F0A0000}"/>
    <cellStyle name="Normal 61 14" xfId="3366" xr:uid="{00000000-0005-0000-0000-0000700A0000}"/>
    <cellStyle name="Normal 61 15" xfId="3509" xr:uid="{00000000-0005-0000-0000-0000710A0000}"/>
    <cellStyle name="Normal 61 16" xfId="3607" xr:uid="{00000000-0005-0000-0000-0000720A0000}"/>
    <cellStyle name="Normal 61 2" xfId="1233" xr:uid="{00000000-0005-0000-0000-0000730A0000}"/>
    <cellStyle name="Normal 61 3" xfId="1335" xr:uid="{00000000-0005-0000-0000-0000740A0000}"/>
    <cellStyle name="Normal 61 4" xfId="1456" xr:uid="{00000000-0005-0000-0000-0000750A0000}"/>
    <cellStyle name="Normal 61 5" xfId="1534" xr:uid="{00000000-0005-0000-0000-0000760A0000}"/>
    <cellStyle name="Normal 61 6" xfId="1622" xr:uid="{00000000-0005-0000-0000-0000770A0000}"/>
    <cellStyle name="Normal 61 7" xfId="1722" xr:uid="{00000000-0005-0000-0000-0000780A0000}"/>
    <cellStyle name="Normal 61 8" xfId="1813" xr:uid="{00000000-0005-0000-0000-0000790A0000}"/>
    <cellStyle name="Normal 61 9" xfId="1913" xr:uid="{00000000-0005-0000-0000-00007A0A0000}"/>
    <cellStyle name="Normal 62" xfId="463" xr:uid="{00000000-0005-0000-0000-00007B0A0000}"/>
    <cellStyle name="Normal 62 10" xfId="2019" xr:uid="{00000000-0005-0000-0000-00007C0A0000}"/>
    <cellStyle name="Normal 62 11" xfId="2132" xr:uid="{00000000-0005-0000-0000-00007D0A0000}"/>
    <cellStyle name="Normal 62 12" xfId="2238" xr:uid="{00000000-0005-0000-0000-00007E0A0000}"/>
    <cellStyle name="Normal 62 13" xfId="2782" xr:uid="{00000000-0005-0000-0000-00007F0A0000}"/>
    <cellStyle name="Normal 62 14" xfId="3367" xr:uid="{00000000-0005-0000-0000-0000800A0000}"/>
    <cellStyle name="Normal 62 15" xfId="3510" xr:uid="{00000000-0005-0000-0000-0000810A0000}"/>
    <cellStyle name="Normal 62 16" xfId="3608" xr:uid="{00000000-0005-0000-0000-0000820A0000}"/>
    <cellStyle name="Normal 62 2" xfId="1234" xr:uid="{00000000-0005-0000-0000-0000830A0000}"/>
    <cellStyle name="Normal 62 3" xfId="1336" xr:uid="{00000000-0005-0000-0000-0000840A0000}"/>
    <cellStyle name="Normal 62 4" xfId="1457" xr:uid="{00000000-0005-0000-0000-0000850A0000}"/>
    <cellStyle name="Normal 62 5" xfId="1535" xr:uid="{00000000-0005-0000-0000-0000860A0000}"/>
    <cellStyle name="Normal 62 6" xfId="1623" xr:uid="{00000000-0005-0000-0000-0000870A0000}"/>
    <cellStyle name="Normal 62 7" xfId="1723" xr:uid="{00000000-0005-0000-0000-0000880A0000}"/>
    <cellStyle name="Normal 62 8" xfId="1814" xr:uid="{00000000-0005-0000-0000-0000890A0000}"/>
    <cellStyle name="Normal 62 9" xfId="1914" xr:uid="{00000000-0005-0000-0000-00008A0A0000}"/>
    <cellStyle name="Normal 63" xfId="464" xr:uid="{00000000-0005-0000-0000-00008B0A0000}"/>
    <cellStyle name="Normal 63 2" xfId="465" xr:uid="{00000000-0005-0000-0000-00008C0A0000}"/>
    <cellStyle name="Normal 64" xfId="466" xr:uid="{00000000-0005-0000-0000-00008D0A0000}"/>
    <cellStyle name="Normal 64 2" xfId="467" xr:uid="{00000000-0005-0000-0000-00008E0A0000}"/>
    <cellStyle name="Normal 65" xfId="468" xr:uid="{00000000-0005-0000-0000-00008F0A0000}"/>
    <cellStyle name="Normal 65 2" xfId="469" xr:uid="{00000000-0005-0000-0000-0000900A0000}"/>
    <cellStyle name="Normal 66" xfId="470" xr:uid="{00000000-0005-0000-0000-0000910A0000}"/>
    <cellStyle name="Normal 66 2" xfId="471" xr:uid="{00000000-0005-0000-0000-0000920A0000}"/>
    <cellStyle name="Normal 67" xfId="472" xr:uid="{00000000-0005-0000-0000-0000930A0000}"/>
    <cellStyle name="Normal 67 2" xfId="473" xr:uid="{00000000-0005-0000-0000-0000940A0000}"/>
    <cellStyle name="Normal 68" xfId="474" xr:uid="{00000000-0005-0000-0000-0000950A0000}"/>
    <cellStyle name="Normal 68 2" xfId="475" xr:uid="{00000000-0005-0000-0000-0000960A0000}"/>
    <cellStyle name="Normal 69" xfId="476" xr:uid="{00000000-0005-0000-0000-0000970A0000}"/>
    <cellStyle name="Normal 7" xfId="477" xr:uid="{00000000-0005-0000-0000-0000980A0000}"/>
    <cellStyle name="Normal 7 2" xfId="478" xr:uid="{00000000-0005-0000-0000-0000990A0000}"/>
    <cellStyle name="Normal 7 3" xfId="479" xr:uid="{00000000-0005-0000-0000-00009A0A0000}"/>
    <cellStyle name="Normal 70" xfId="480" xr:uid="{00000000-0005-0000-0000-00009B0A0000}"/>
    <cellStyle name="Normal 71" xfId="481" xr:uid="{00000000-0005-0000-0000-00009C0A0000}"/>
    <cellStyle name="Normal 71 10" xfId="2020" xr:uid="{00000000-0005-0000-0000-00009D0A0000}"/>
    <cellStyle name="Normal 71 11" xfId="2133" xr:uid="{00000000-0005-0000-0000-00009E0A0000}"/>
    <cellStyle name="Normal 71 12" xfId="2239" xr:uid="{00000000-0005-0000-0000-00009F0A0000}"/>
    <cellStyle name="Normal 71 13" xfId="2783" xr:uid="{00000000-0005-0000-0000-0000A00A0000}"/>
    <cellStyle name="Normal 71 14" xfId="3368" xr:uid="{00000000-0005-0000-0000-0000A10A0000}"/>
    <cellStyle name="Normal 71 15" xfId="3511" xr:uid="{00000000-0005-0000-0000-0000A20A0000}"/>
    <cellStyle name="Normal 71 16" xfId="3609" xr:uid="{00000000-0005-0000-0000-0000A30A0000}"/>
    <cellStyle name="Normal 71 2" xfId="1235" xr:uid="{00000000-0005-0000-0000-0000A40A0000}"/>
    <cellStyle name="Normal 71 3" xfId="1337" xr:uid="{00000000-0005-0000-0000-0000A50A0000}"/>
    <cellStyle name="Normal 71 4" xfId="1458" xr:uid="{00000000-0005-0000-0000-0000A60A0000}"/>
    <cellStyle name="Normal 71 5" xfId="1536" xr:uid="{00000000-0005-0000-0000-0000A70A0000}"/>
    <cellStyle name="Normal 71 6" xfId="1624" xr:uid="{00000000-0005-0000-0000-0000A80A0000}"/>
    <cellStyle name="Normal 71 7" xfId="1724" xr:uid="{00000000-0005-0000-0000-0000A90A0000}"/>
    <cellStyle name="Normal 71 8" xfId="1815" xr:uid="{00000000-0005-0000-0000-0000AA0A0000}"/>
    <cellStyle name="Normal 71 9" xfId="1915" xr:uid="{00000000-0005-0000-0000-0000AB0A0000}"/>
    <cellStyle name="Normal 72" xfId="482" xr:uid="{00000000-0005-0000-0000-0000AC0A0000}"/>
    <cellStyle name="Normal 73" xfId="483" xr:uid="{00000000-0005-0000-0000-0000AD0A0000}"/>
    <cellStyle name="Normal 73 10" xfId="2021" xr:uid="{00000000-0005-0000-0000-0000AE0A0000}"/>
    <cellStyle name="Normal 73 11" xfId="2134" xr:uid="{00000000-0005-0000-0000-0000AF0A0000}"/>
    <cellStyle name="Normal 73 12" xfId="2240" xr:uid="{00000000-0005-0000-0000-0000B00A0000}"/>
    <cellStyle name="Normal 73 13" xfId="2784" xr:uid="{00000000-0005-0000-0000-0000B10A0000}"/>
    <cellStyle name="Normal 73 14" xfId="3369" xr:uid="{00000000-0005-0000-0000-0000B20A0000}"/>
    <cellStyle name="Normal 73 15" xfId="3512" xr:uid="{00000000-0005-0000-0000-0000B30A0000}"/>
    <cellStyle name="Normal 73 16" xfId="3610" xr:uid="{00000000-0005-0000-0000-0000B40A0000}"/>
    <cellStyle name="Normal 73 2" xfId="1236" xr:uid="{00000000-0005-0000-0000-0000B50A0000}"/>
    <cellStyle name="Normal 73 3" xfId="1338" xr:uid="{00000000-0005-0000-0000-0000B60A0000}"/>
    <cellStyle name="Normal 73 4" xfId="1459" xr:uid="{00000000-0005-0000-0000-0000B70A0000}"/>
    <cellStyle name="Normal 73 5" xfId="1537" xr:uid="{00000000-0005-0000-0000-0000B80A0000}"/>
    <cellStyle name="Normal 73 6" xfId="1625" xr:uid="{00000000-0005-0000-0000-0000B90A0000}"/>
    <cellStyle name="Normal 73 7" xfId="1725" xr:uid="{00000000-0005-0000-0000-0000BA0A0000}"/>
    <cellStyle name="Normal 73 8" xfId="1816" xr:uid="{00000000-0005-0000-0000-0000BB0A0000}"/>
    <cellStyle name="Normal 73 9" xfId="1916" xr:uid="{00000000-0005-0000-0000-0000BC0A0000}"/>
    <cellStyle name="Normal 74" xfId="484" xr:uid="{00000000-0005-0000-0000-0000BD0A0000}"/>
    <cellStyle name="Normal 74 10" xfId="2022" xr:uid="{00000000-0005-0000-0000-0000BE0A0000}"/>
    <cellStyle name="Normal 74 11" xfId="2135" xr:uid="{00000000-0005-0000-0000-0000BF0A0000}"/>
    <cellStyle name="Normal 74 12" xfId="2241" xr:uid="{00000000-0005-0000-0000-0000C00A0000}"/>
    <cellStyle name="Normal 74 13" xfId="2785" xr:uid="{00000000-0005-0000-0000-0000C10A0000}"/>
    <cellStyle name="Normal 74 14" xfId="3370" xr:uid="{00000000-0005-0000-0000-0000C20A0000}"/>
    <cellStyle name="Normal 74 15" xfId="3513" xr:uid="{00000000-0005-0000-0000-0000C30A0000}"/>
    <cellStyle name="Normal 74 16" xfId="3611" xr:uid="{00000000-0005-0000-0000-0000C40A0000}"/>
    <cellStyle name="Normal 74 2" xfId="1237" xr:uid="{00000000-0005-0000-0000-0000C50A0000}"/>
    <cellStyle name="Normal 74 3" xfId="1339" xr:uid="{00000000-0005-0000-0000-0000C60A0000}"/>
    <cellStyle name="Normal 74 4" xfId="1460" xr:uid="{00000000-0005-0000-0000-0000C70A0000}"/>
    <cellStyle name="Normal 74 5" xfId="1538" xr:uid="{00000000-0005-0000-0000-0000C80A0000}"/>
    <cellStyle name="Normal 74 6" xfId="1626" xr:uid="{00000000-0005-0000-0000-0000C90A0000}"/>
    <cellStyle name="Normal 74 7" xfId="1726" xr:uid="{00000000-0005-0000-0000-0000CA0A0000}"/>
    <cellStyle name="Normal 74 8" xfId="1817" xr:uid="{00000000-0005-0000-0000-0000CB0A0000}"/>
    <cellStyle name="Normal 74 9" xfId="1917" xr:uid="{00000000-0005-0000-0000-0000CC0A0000}"/>
    <cellStyle name="Normal 75" xfId="485" xr:uid="{00000000-0005-0000-0000-0000CD0A0000}"/>
    <cellStyle name="Normal 75 10" xfId="2023" xr:uid="{00000000-0005-0000-0000-0000CE0A0000}"/>
    <cellStyle name="Normal 75 11" xfId="2136" xr:uid="{00000000-0005-0000-0000-0000CF0A0000}"/>
    <cellStyle name="Normal 75 12" xfId="2242" xr:uid="{00000000-0005-0000-0000-0000D00A0000}"/>
    <cellStyle name="Normal 75 13" xfId="2786" xr:uid="{00000000-0005-0000-0000-0000D10A0000}"/>
    <cellStyle name="Normal 75 14" xfId="3371" xr:uid="{00000000-0005-0000-0000-0000D20A0000}"/>
    <cellStyle name="Normal 75 15" xfId="3514" xr:uid="{00000000-0005-0000-0000-0000D30A0000}"/>
    <cellStyle name="Normal 75 16" xfId="3612" xr:uid="{00000000-0005-0000-0000-0000D40A0000}"/>
    <cellStyle name="Normal 75 2" xfId="1238" xr:uid="{00000000-0005-0000-0000-0000D50A0000}"/>
    <cellStyle name="Normal 75 3" xfId="1340" xr:uid="{00000000-0005-0000-0000-0000D60A0000}"/>
    <cellStyle name="Normal 75 4" xfId="1461" xr:uid="{00000000-0005-0000-0000-0000D70A0000}"/>
    <cellStyle name="Normal 75 5" xfId="1539" xr:uid="{00000000-0005-0000-0000-0000D80A0000}"/>
    <cellStyle name="Normal 75 6" xfId="1627" xr:uid="{00000000-0005-0000-0000-0000D90A0000}"/>
    <cellStyle name="Normal 75 7" xfId="1727" xr:uid="{00000000-0005-0000-0000-0000DA0A0000}"/>
    <cellStyle name="Normal 75 8" xfId="1818" xr:uid="{00000000-0005-0000-0000-0000DB0A0000}"/>
    <cellStyle name="Normal 75 9" xfId="1918" xr:uid="{00000000-0005-0000-0000-0000DC0A0000}"/>
    <cellStyle name="Normal 76" xfId="486" xr:uid="{00000000-0005-0000-0000-0000DD0A0000}"/>
    <cellStyle name="Normal 76 2" xfId="487" xr:uid="{00000000-0005-0000-0000-0000DE0A0000}"/>
    <cellStyle name="Normal 77" xfId="488" xr:uid="{00000000-0005-0000-0000-0000DF0A0000}"/>
    <cellStyle name="Normal 77 2" xfId="489" xr:uid="{00000000-0005-0000-0000-0000E00A0000}"/>
    <cellStyle name="Normal 78" xfId="490" xr:uid="{00000000-0005-0000-0000-0000E10A0000}"/>
    <cellStyle name="Normal 78 2" xfId="491" xr:uid="{00000000-0005-0000-0000-0000E20A0000}"/>
    <cellStyle name="Normal 79" xfId="492" xr:uid="{00000000-0005-0000-0000-0000E30A0000}"/>
    <cellStyle name="Normal 79 2" xfId="493" xr:uid="{00000000-0005-0000-0000-0000E40A0000}"/>
    <cellStyle name="Normal 8" xfId="494" xr:uid="{00000000-0005-0000-0000-0000E50A0000}"/>
    <cellStyle name="Normal 8 10" xfId="1628" xr:uid="{00000000-0005-0000-0000-0000E60A0000}"/>
    <cellStyle name="Normal 8 11" xfId="1728" xr:uid="{00000000-0005-0000-0000-0000E70A0000}"/>
    <cellStyle name="Normal 8 12" xfId="1819" xr:uid="{00000000-0005-0000-0000-0000E80A0000}"/>
    <cellStyle name="Normal 8 13" xfId="1919" xr:uid="{00000000-0005-0000-0000-0000E90A0000}"/>
    <cellStyle name="Normal 8 14" xfId="2024" xr:uid="{00000000-0005-0000-0000-0000EA0A0000}"/>
    <cellStyle name="Normal 8 15" xfId="2137" xr:uid="{00000000-0005-0000-0000-0000EB0A0000}"/>
    <cellStyle name="Normal 8 16" xfId="2243" xr:uid="{00000000-0005-0000-0000-0000EC0A0000}"/>
    <cellStyle name="Normal 8 17" xfId="2787" xr:uid="{00000000-0005-0000-0000-0000ED0A0000}"/>
    <cellStyle name="Normal 8 18" xfId="3372" xr:uid="{00000000-0005-0000-0000-0000EE0A0000}"/>
    <cellStyle name="Normal 8 19" xfId="3515" xr:uid="{00000000-0005-0000-0000-0000EF0A0000}"/>
    <cellStyle name="Normal 8 2" xfId="495" xr:uid="{00000000-0005-0000-0000-0000F00A0000}"/>
    <cellStyle name="Normal 8 2 10" xfId="2025" xr:uid="{00000000-0005-0000-0000-0000F10A0000}"/>
    <cellStyle name="Normal 8 2 11" xfId="2138" xr:uid="{00000000-0005-0000-0000-0000F20A0000}"/>
    <cellStyle name="Normal 8 2 12" xfId="2244" xr:uid="{00000000-0005-0000-0000-0000F30A0000}"/>
    <cellStyle name="Normal 8 2 13" xfId="2788" xr:uid="{00000000-0005-0000-0000-0000F40A0000}"/>
    <cellStyle name="Normal 8 2 14" xfId="3373" xr:uid="{00000000-0005-0000-0000-0000F50A0000}"/>
    <cellStyle name="Normal 8 2 15" xfId="3516" xr:uid="{00000000-0005-0000-0000-0000F60A0000}"/>
    <cellStyle name="Normal 8 2 16" xfId="3614" xr:uid="{00000000-0005-0000-0000-0000F70A0000}"/>
    <cellStyle name="Normal 8 2 2" xfId="1240" xr:uid="{00000000-0005-0000-0000-0000F80A0000}"/>
    <cellStyle name="Normal 8 2 2 2" xfId="2789" xr:uid="{00000000-0005-0000-0000-0000F90A0000}"/>
    <cellStyle name="Normal 8 2 3" xfId="1342" xr:uid="{00000000-0005-0000-0000-0000FA0A0000}"/>
    <cellStyle name="Normal 8 2 4" xfId="1463" xr:uid="{00000000-0005-0000-0000-0000FB0A0000}"/>
    <cellStyle name="Normal 8 2 5" xfId="1541" xr:uid="{00000000-0005-0000-0000-0000FC0A0000}"/>
    <cellStyle name="Normal 8 2 6" xfId="1629" xr:uid="{00000000-0005-0000-0000-0000FD0A0000}"/>
    <cellStyle name="Normal 8 2 7" xfId="1729" xr:uid="{00000000-0005-0000-0000-0000FE0A0000}"/>
    <cellStyle name="Normal 8 2 8" xfId="1820" xr:uid="{00000000-0005-0000-0000-0000FF0A0000}"/>
    <cellStyle name="Normal 8 2 9" xfId="1920" xr:uid="{00000000-0005-0000-0000-0000000B0000}"/>
    <cellStyle name="Normal 8 20" xfId="3613" xr:uid="{00000000-0005-0000-0000-0000010B0000}"/>
    <cellStyle name="Normal 8 3" xfId="496" xr:uid="{00000000-0005-0000-0000-0000020B0000}"/>
    <cellStyle name="Normal 8 3 10" xfId="2026" xr:uid="{00000000-0005-0000-0000-0000030B0000}"/>
    <cellStyle name="Normal 8 3 11" xfId="2139" xr:uid="{00000000-0005-0000-0000-0000040B0000}"/>
    <cellStyle name="Normal 8 3 12" xfId="2245" xr:uid="{00000000-0005-0000-0000-0000050B0000}"/>
    <cellStyle name="Normal 8 3 13" xfId="2790" xr:uid="{00000000-0005-0000-0000-0000060B0000}"/>
    <cellStyle name="Normal 8 3 14" xfId="3374" xr:uid="{00000000-0005-0000-0000-0000070B0000}"/>
    <cellStyle name="Normal 8 3 15" xfId="3517" xr:uid="{00000000-0005-0000-0000-0000080B0000}"/>
    <cellStyle name="Normal 8 3 16" xfId="3615" xr:uid="{00000000-0005-0000-0000-0000090B0000}"/>
    <cellStyle name="Normal 8 3 2" xfId="1241" xr:uid="{00000000-0005-0000-0000-00000A0B0000}"/>
    <cellStyle name="Normal 8 3 3" xfId="1343" xr:uid="{00000000-0005-0000-0000-00000B0B0000}"/>
    <cellStyle name="Normal 8 3 4" xfId="1464" xr:uid="{00000000-0005-0000-0000-00000C0B0000}"/>
    <cellStyle name="Normal 8 3 5" xfId="1542" xr:uid="{00000000-0005-0000-0000-00000D0B0000}"/>
    <cellStyle name="Normal 8 3 6" xfId="1630" xr:uid="{00000000-0005-0000-0000-00000E0B0000}"/>
    <cellStyle name="Normal 8 3 7" xfId="1730" xr:uid="{00000000-0005-0000-0000-00000F0B0000}"/>
    <cellStyle name="Normal 8 3 8" xfId="1821" xr:uid="{00000000-0005-0000-0000-0000100B0000}"/>
    <cellStyle name="Normal 8 3 9" xfId="1921" xr:uid="{00000000-0005-0000-0000-0000110B0000}"/>
    <cellStyle name="Normal 8 4" xfId="497" xr:uid="{00000000-0005-0000-0000-0000120B0000}"/>
    <cellStyle name="Normal 8 4 10" xfId="2027" xr:uid="{00000000-0005-0000-0000-0000130B0000}"/>
    <cellStyle name="Normal 8 4 11" xfId="2140" xr:uid="{00000000-0005-0000-0000-0000140B0000}"/>
    <cellStyle name="Normal 8 4 12" xfId="2246" xr:uid="{00000000-0005-0000-0000-0000150B0000}"/>
    <cellStyle name="Normal 8 4 13" xfId="2791" xr:uid="{00000000-0005-0000-0000-0000160B0000}"/>
    <cellStyle name="Normal 8 4 14" xfId="3375" xr:uid="{00000000-0005-0000-0000-0000170B0000}"/>
    <cellStyle name="Normal 8 4 15" xfId="3518" xr:uid="{00000000-0005-0000-0000-0000180B0000}"/>
    <cellStyle name="Normal 8 4 16" xfId="3616" xr:uid="{00000000-0005-0000-0000-0000190B0000}"/>
    <cellStyle name="Normal 8 4 2" xfId="1242" xr:uid="{00000000-0005-0000-0000-00001A0B0000}"/>
    <cellStyle name="Normal 8 4 3" xfId="1344" xr:uid="{00000000-0005-0000-0000-00001B0B0000}"/>
    <cellStyle name="Normal 8 4 4" xfId="1465" xr:uid="{00000000-0005-0000-0000-00001C0B0000}"/>
    <cellStyle name="Normal 8 4 5" xfId="1543" xr:uid="{00000000-0005-0000-0000-00001D0B0000}"/>
    <cellStyle name="Normal 8 4 6" xfId="1631" xr:uid="{00000000-0005-0000-0000-00001E0B0000}"/>
    <cellStyle name="Normal 8 4 7" xfId="1731" xr:uid="{00000000-0005-0000-0000-00001F0B0000}"/>
    <cellStyle name="Normal 8 4 8" xfId="1822" xr:uid="{00000000-0005-0000-0000-0000200B0000}"/>
    <cellStyle name="Normal 8 4 9" xfId="1922" xr:uid="{00000000-0005-0000-0000-0000210B0000}"/>
    <cellStyle name="Normal 8 5" xfId="498" xr:uid="{00000000-0005-0000-0000-0000220B0000}"/>
    <cellStyle name="Normal 8 6" xfId="1239" xr:uid="{00000000-0005-0000-0000-0000230B0000}"/>
    <cellStyle name="Normal 8 6 2" xfId="2792" xr:uid="{00000000-0005-0000-0000-0000240B0000}"/>
    <cellStyle name="Normal 8 7" xfId="1341" xr:uid="{00000000-0005-0000-0000-0000250B0000}"/>
    <cellStyle name="Normal 8 8" xfId="1462" xr:uid="{00000000-0005-0000-0000-0000260B0000}"/>
    <cellStyle name="Normal 8 9" xfId="1540" xr:uid="{00000000-0005-0000-0000-0000270B0000}"/>
    <cellStyle name="Normal 80" xfId="499" xr:uid="{00000000-0005-0000-0000-0000280B0000}"/>
    <cellStyle name="Normal 81" xfId="500" xr:uid="{00000000-0005-0000-0000-0000290B0000}"/>
    <cellStyle name="Normal 81 2" xfId="501" xr:uid="{00000000-0005-0000-0000-00002A0B0000}"/>
    <cellStyle name="Normal 82" xfId="502" xr:uid="{00000000-0005-0000-0000-00002B0B0000}"/>
    <cellStyle name="Normal 82 2" xfId="503" xr:uid="{00000000-0005-0000-0000-00002C0B0000}"/>
    <cellStyle name="Normal 83" xfId="504" xr:uid="{00000000-0005-0000-0000-00002D0B0000}"/>
    <cellStyle name="Normal 83 2" xfId="505" xr:uid="{00000000-0005-0000-0000-00002E0B0000}"/>
    <cellStyle name="Normal 84" xfId="506" xr:uid="{00000000-0005-0000-0000-00002F0B0000}"/>
    <cellStyle name="Normal 84 2" xfId="507" xr:uid="{00000000-0005-0000-0000-0000300B0000}"/>
    <cellStyle name="Normal 85" xfId="508" xr:uid="{00000000-0005-0000-0000-0000310B0000}"/>
    <cellStyle name="Normal 86" xfId="509" xr:uid="{00000000-0005-0000-0000-0000320B0000}"/>
    <cellStyle name="Normal 86 2" xfId="510" xr:uid="{00000000-0005-0000-0000-0000330B0000}"/>
    <cellStyle name="Normal 87" xfId="511" xr:uid="{00000000-0005-0000-0000-0000340B0000}"/>
    <cellStyle name="Normal 88" xfId="512" xr:uid="{00000000-0005-0000-0000-0000350B0000}"/>
    <cellStyle name="Normal 88 10" xfId="2028" xr:uid="{00000000-0005-0000-0000-0000360B0000}"/>
    <cellStyle name="Normal 88 11" xfId="2141" xr:uid="{00000000-0005-0000-0000-0000370B0000}"/>
    <cellStyle name="Normal 88 12" xfId="2247" xr:uid="{00000000-0005-0000-0000-0000380B0000}"/>
    <cellStyle name="Normal 88 13" xfId="2793" xr:uid="{00000000-0005-0000-0000-0000390B0000}"/>
    <cellStyle name="Normal 88 14" xfId="3376" xr:uid="{00000000-0005-0000-0000-00003A0B0000}"/>
    <cellStyle name="Normal 88 15" xfId="3519" xr:uid="{00000000-0005-0000-0000-00003B0B0000}"/>
    <cellStyle name="Normal 88 16" xfId="3617" xr:uid="{00000000-0005-0000-0000-00003C0B0000}"/>
    <cellStyle name="Normal 88 2" xfId="1243" xr:uid="{00000000-0005-0000-0000-00003D0B0000}"/>
    <cellStyle name="Normal 88 3" xfId="1345" xr:uid="{00000000-0005-0000-0000-00003E0B0000}"/>
    <cellStyle name="Normal 88 4" xfId="1466" xr:uid="{00000000-0005-0000-0000-00003F0B0000}"/>
    <cellStyle name="Normal 88 5" xfId="1544" xr:uid="{00000000-0005-0000-0000-0000400B0000}"/>
    <cellStyle name="Normal 88 6" xfId="1632" xr:uid="{00000000-0005-0000-0000-0000410B0000}"/>
    <cellStyle name="Normal 88 7" xfId="1732" xr:uid="{00000000-0005-0000-0000-0000420B0000}"/>
    <cellStyle name="Normal 88 8" xfId="1823" xr:uid="{00000000-0005-0000-0000-0000430B0000}"/>
    <cellStyle name="Normal 88 9" xfId="1923" xr:uid="{00000000-0005-0000-0000-0000440B0000}"/>
    <cellStyle name="Normal 89" xfId="513" xr:uid="{00000000-0005-0000-0000-0000450B0000}"/>
    <cellStyle name="Normal 9" xfId="514" xr:uid="{00000000-0005-0000-0000-0000460B0000}"/>
    <cellStyle name="Normal 9 10" xfId="1733" xr:uid="{00000000-0005-0000-0000-0000470B0000}"/>
    <cellStyle name="Normal 9 11" xfId="1824" xr:uid="{00000000-0005-0000-0000-0000480B0000}"/>
    <cellStyle name="Normal 9 12" xfId="1924" xr:uid="{00000000-0005-0000-0000-0000490B0000}"/>
    <cellStyle name="Normal 9 13" xfId="2029" xr:uid="{00000000-0005-0000-0000-00004A0B0000}"/>
    <cellStyle name="Normal 9 14" xfId="2142" xr:uid="{00000000-0005-0000-0000-00004B0B0000}"/>
    <cellStyle name="Normal 9 15" xfId="2248" xr:uid="{00000000-0005-0000-0000-00004C0B0000}"/>
    <cellStyle name="Normal 9 16" xfId="2794" xr:uid="{00000000-0005-0000-0000-00004D0B0000}"/>
    <cellStyle name="Normal 9 17" xfId="3377" xr:uid="{00000000-0005-0000-0000-00004E0B0000}"/>
    <cellStyle name="Normal 9 18" xfId="3520" xr:uid="{00000000-0005-0000-0000-00004F0B0000}"/>
    <cellStyle name="Normal 9 19" xfId="3618" xr:uid="{00000000-0005-0000-0000-0000500B0000}"/>
    <cellStyle name="Normal 9 2" xfId="515" xr:uid="{00000000-0005-0000-0000-0000510B0000}"/>
    <cellStyle name="Normal 9 3" xfId="516" xr:uid="{00000000-0005-0000-0000-0000520B0000}"/>
    <cellStyle name="Normal 9 3 10" xfId="2030" xr:uid="{00000000-0005-0000-0000-0000530B0000}"/>
    <cellStyle name="Normal 9 3 11" xfId="2143" xr:uid="{00000000-0005-0000-0000-0000540B0000}"/>
    <cellStyle name="Normal 9 3 12" xfId="2249" xr:uid="{00000000-0005-0000-0000-0000550B0000}"/>
    <cellStyle name="Normal 9 3 13" xfId="2795" xr:uid="{00000000-0005-0000-0000-0000560B0000}"/>
    <cellStyle name="Normal 9 3 14" xfId="3378" xr:uid="{00000000-0005-0000-0000-0000570B0000}"/>
    <cellStyle name="Normal 9 3 15" xfId="3521" xr:uid="{00000000-0005-0000-0000-0000580B0000}"/>
    <cellStyle name="Normal 9 3 16" xfId="3619" xr:uid="{00000000-0005-0000-0000-0000590B0000}"/>
    <cellStyle name="Normal 9 3 2" xfId="1245" xr:uid="{00000000-0005-0000-0000-00005A0B0000}"/>
    <cellStyle name="Normal 9 3 3" xfId="1347" xr:uid="{00000000-0005-0000-0000-00005B0B0000}"/>
    <cellStyle name="Normal 9 3 4" xfId="1468" xr:uid="{00000000-0005-0000-0000-00005C0B0000}"/>
    <cellStyle name="Normal 9 3 5" xfId="1546" xr:uid="{00000000-0005-0000-0000-00005D0B0000}"/>
    <cellStyle name="Normal 9 3 6" xfId="1634" xr:uid="{00000000-0005-0000-0000-00005E0B0000}"/>
    <cellStyle name="Normal 9 3 7" xfId="1734" xr:uid="{00000000-0005-0000-0000-00005F0B0000}"/>
    <cellStyle name="Normal 9 3 8" xfId="1825" xr:uid="{00000000-0005-0000-0000-0000600B0000}"/>
    <cellStyle name="Normal 9 3 9" xfId="1925" xr:uid="{00000000-0005-0000-0000-0000610B0000}"/>
    <cellStyle name="Normal 9 4" xfId="517" xr:uid="{00000000-0005-0000-0000-0000620B0000}"/>
    <cellStyle name="Normal 9 5" xfId="1244" xr:uid="{00000000-0005-0000-0000-0000630B0000}"/>
    <cellStyle name="Normal 9 6" xfId="1346" xr:uid="{00000000-0005-0000-0000-0000640B0000}"/>
    <cellStyle name="Normal 9 7" xfId="1467" xr:uid="{00000000-0005-0000-0000-0000650B0000}"/>
    <cellStyle name="Normal 9 8" xfId="1545" xr:uid="{00000000-0005-0000-0000-0000660B0000}"/>
    <cellStyle name="Normal 9 9" xfId="1633" xr:uid="{00000000-0005-0000-0000-0000670B0000}"/>
    <cellStyle name="Normal 90" xfId="518" xr:uid="{00000000-0005-0000-0000-0000680B0000}"/>
    <cellStyle name="Normal 91" xfId="519" xr:uid="{00000000-0005-0000-0000-0000690B0000}"/>
    <cellStyle name="Normal 92" xfId="520" xr:uid="{00000000-0005-0000-0000-00006A0B0000}"/>
    <cellStyle name="Normal 93" xfId="521" xr:uid="{00000000-0005-0000-0000-00006B0B0000}"/>
    <cellStyle name="Normal 94" xfId="522" xr:uid="{00000000-0005-0000-0000-00006C0B0000}"/>
    <cellStyle name="Normal 95" xfId="523" xr:uid="{00000000-0005-0000-0000-00006D0B0000}"/>
    <cellStyle name="Normal 96" xfId="524" xr:uid="{00000000-0005-0000-0000-00006E0B0000}"/>
    <cellStyle name="Normal 97" xfId="525" xr:uid="{00000000-0005-0000-0000-00006F0B0000}"/>
    <cellStyle name="Normal 98" xfId="526" xr:uid="{00000000-0005-0000-0000-0000700B0000}"/>
    <cellStyle name="Normal 99" xfId="527" xr:uid="{00000000-0005-0000-0000-0000710B0000}"/>
    <cellStyle name="Normal_JCV OCT 05" xfId="1017" xr:uid="{00000000-0005-0000-0000-0000720B0000}"/>
    <cellStyle name="Normal_Sheet1" xfId="1" xr:uid="{00000000-0005-0000-0000-0000730B0000}"/>
    <cellStyle name="normální 2" xfId="2796" xr:uid="{00000000-0005-0000-0000-0000740B0000}"/>
    <cellStyle name="normální 2 2" xfId="2797" xr:uid="{00000000-0005-0000-0000-0000750B0000}"/>
    <cellStyle name="normální 2_Xl0001353" xfId="2798" xr:uid="{00000000-0005-0000-0000-0000760B0000}"/>
    <cellStyle name="normální_04Road" xfId="2799" xr:uid="{00000000-0005-0000-0000-0000770B0000}"/>
    <cellStyle name="Note 2" xfId="528" xr:uid="{00000000-0005-0000-0000-0000780B0000}"/>
    <cellStyle name="Note 2 10" xfId="1735" xr:uid="{00000000-0005-0000-0000-0000790B0000}"/>
    <cellStyle name="Note 2 11" xfId="1926" xr:uid="{00000000-0005-0000-0000-00007A0B0000}"/>
    <cellStyle name="Note 2 12" xfId="1940" xr:uid="{00000000-0005-0000-0000-00007B0B0000}"/>
    <cellStyle name="Note 2 13" xfId="2040" xr:uid="{00000000-0005-0000-0000-00007C0B0000}"/>
    <cellStyle name="Note 2 14" xfId="2144" xr:uid="{00000000-0005-0000-0000-00007D0B0000}"/>
    <cellStyle name="Note 2 15" xfId="2158" xr:uid="{00000000-0005-0000-0000-00007E0B0000}"/>
    <cellStyle name="Note 2 16" xfId="3215" xr:uid="{00000000-0005-0000-0000-00007F0B0000}"/>
    <cellStyle name="Note 2 2" xfId="529" xr:uid="{00000000-0005-0000-0000-0000800B0000}"/>
    <cellStyle name="Note 2 2 10" xfId="1927" xr:uid="{00000000-0005-0000-0000-0000810B0000}"/>
    <cellStyle name="Note 2 2 11" xfId="1941" xr:uid="{00000000-0005-0000-0000-0000820B0000}"/>
    <cellStyle name="Note 2 2 12" xfId="2041" xr:uid="{00000000-0005-0000-0000-0000830B0000}"/>
    <cellStyle name="Note 2 2 13" xfId="2145" xr:uid="{00000000-0005-0000-0000-0000840B0000}"/>
    <cellStyle name="Note 2 2 14" xfId="2159" xr:uid="{00000000-0005-0000-0000-0000850B0000}"/>
    <cellStyle name="Note 2 2 15" xfId="3214" xr:uid="{00000000-0005-0000-0000-0000860B0000}"/>
    <cellStyle name="Note 2 2 2" xfId="663" xr:uid="{00000000-0005-0000-0000-0000870B0000}"/>
    <cellStyle name="Note 2 2 2 2" xfId="2800" xr:uid="{00000000-0005-0000-0000-0000880B0000}"/>
    <cellStyle name="Note 2 2 2 3" xfId="3128" xr:uid="{00000000-0005-0000-0000-0000890B0000}"/>
    <cellStyle name="Note 2 2 2 4" xfId="3213" xr:uid="{00000000-0005-0000-0000-00008A0B0000}"/>
    <cellStyle name="Note 2 2 3" xfId="723" xr:uid="{00000000-0005-0000-0000-00008B0B0000}"/>
    <cellStyle name="Note 2 2 4" xfId="992" xr:uid="{00000000-0005-0000-0000-00008C0B0000}"/>
    <cellStyle name="Note 2 2 5" xfId="1054" xr:uid="{00000000-0005-0000-0000-00008D0B0000}"/>
    <cellStyle name="Note 2 2 6" xfId="1247" xr:uid="{00000000-0005-0000-0000-00008E0B0000}"/>
    <cellStyle name="Note 2 2 7" xfId="1349" xr:uid="{00000000-0005-0000-0000-00008F0B0000}"/>
    <cellStyle name="Note 2 2 8" xfId="1636" xr:uid="{00000000-0005-0000-0000-0000900B0000}"/>
    <cellStyle name="Note 2 2 9" xfId="1736" xr:uid="{00000000-0005-0000-0000-0000910B0000}"/>
    <cellStyle name="Note 2 3" xfId="664" xr:uid="{00000000-0005-0000-0000-0000920B0000}"/>
    <cellStyle name="Note 2 3 2" xfId="2801" xr:uid="{00000000-0005-0000-0000-0000930B0000}"/>
    <cellStyle name="Note 2 3 3" xfId="3129" xr:uid="{00000000-0005-0000-0000-0000940B0000}"/>
    <cellStyle name="Note 2 3 4" xfId="3212" xr:uid="{00000000-0005-0000-0000-0000950B0000}"/>
    <cellStyle name="Note 2 4" xfId="724" xr:uid="{00000000-0005-0000-0000-0000960B0000}"/>
    <cellStyle name="Note 2 4 2" xfId="2802" xr:uid="{00000000-0005-0000-0000-0000970B0000}"/>
    <cellStyle name="Note 2 4 3" xfId="3130" xr:uid="{00000000-0005-0000-0000-0000980B0000}"/>
    <cellStyle name="Note 2 4 4" xfId="3211" xr:uid="{00000000-0005-0000-0000-0000990B0000}"/>
    <cellStyle name="Note 2 5" xfId="993" xr:uid="{00000000-0005-0000-0000-00009A0B0000}"/>
    <cellStyle name="Note 2 6" xfId="1053" xr:uid="{00000000-0005-0000-0000-00009B0B0000}"/>
    <cellStyle name="Note 2 7" xfId="1246" xr:uid="{00000000-0005-0000-0000-00009C0B0000}"/>
    <cellStyle name="Note 2 8" xfId="1348" xr:uid="{00000000-0005-0000-0000-00009D0B0000}"/>
    <cellStyle name="Note 2 9" xfId="1635" xr:uid="{00000000-0005-0000-0000-00009E0B0000}"/>
    <cellStyle name="Note 3" xfId="530" xr:uid="{00000000-0005-0000-0000-00009F0B0000}"/>
    <cellStyle name="Note 3 10" xfId="1928" xr:uid="{00000000-0005-0000-0000-0000A00B0000}"/>
    <cellStyle name="Note 3 11" xfId="1942" xr:uid="{00000000-0005-0000-0000-0000A10B0000}"/>
    <cellStyle name="Note 3 12" xfId="2042" xr:uid="{00000000-0005-0000-0000-0000A20B0000}"/>
    <cellStyle name="Note 3 13" xfId="2146" xr:uid="{00000000-0005-0000-0000-0000A30B0000}"/>
    <cellStyle name="Note 3 14" xfId="2160" xr:uid="{00000000-0005-0000-0000-0000A40B0000}"/>
    <cellStyle name="Note 3 15" xfId="3210" xr:uid="{00000000-0005-0000-0000-0000A50B0000}"/>
    <cellStyle name="Note 3 2" xfId="662" xr:uid="{00000000-0005-0000-0000-0000A60B0000}"/>
    <cellStyle name="Note 3 2 2" xfId="2803" xr:uid="{00000000-0005-0000-0000-0000A70B0000}"/>
    <cellStyle name="Note 3 2 3" xfId="3131" xr:uid="{00000000-0005-0000-0000-0000A80B0000}"/>
    <cellStyle name="Note 3 2 4" xfId="3209" xr:uid="{00000000-0005-0000-0000-0000A90B0000}"/>
    <cellStyle name="Note 3 3" xfId="722" xr:uid="{00000000-0005-0000-0000-0000AA0B0000}"/>
    <cellStyle name="Note 3 4" xfId="991" xr:uid="{00000000-0005-0000-0000-0000AB0B0000}"/>
    <cellStyle name="Note 3 5" xfId="1055" xr:uid="{00000000-0005-0000-0000-0000AC0B0000}"/>
    <cellStyle name="Note 3 6" xfId="1248" xr:uid="{00000000-0005-0000-0000-0000AD0B0000}"/>
    <cellStyle name="Note 3 7" xfId="1350" xr:uid="{00000000-0005-0000-0000-0000AE0B0000}"/>
    <cellStyle name="Note 3 8" xfId="1637" xr:uid="{00000000-0005-0000-0000-0000AF0B0000}"/>
    <cellStyle name="Note 3 9" xfId="1737" xr:uid="{00000000-0005-0000-0000-0000B00B0000}"/>
    <cellStyle name="Note 4" xfId="531" xr:uid="{00000000-0005-0000-0000-0000B10B0000}"/>
    <cellStyle name="Note 4 10" xfId="1929" xr:uid="{00000000-0005-0000-0000-0000B20B0000}"/>
    <cellStyle name="Note 4 11" xfId="1943" xr:uid="{00000000-0005-0000-0000-0000B30B0000}"/>
    <cellStyle name="Note 4 12" xfId="2043" xr:uid="{00000000-0005-0000-0000-0000B40B0000}"/>
    <cellStyle name="Note 4 13" xfId="2147" xr:uid="{00000000-0005-0000-0000-0000B50B0000}"/>
    <cellStyle name="Note 4 14" xfId="2161" xr:uid="{00000000-0005-0000-0000-0000B60B0000}"/>
    <cellStyle name="Note 4 15" xfId="3208" xr:uid="{00000000-0005-0000-0000-0000B70B0000}"/>
    <cellStyle name="Note 4 2" xfId="661" xr:uid="{00000000-0005-0000-0000-0000B80B0000}"/>
    <cellStyle name="Note 4 2 2" xfId="2804" xr:uid="{00000000-0005-0000-0000-0000B90B0000}"/>
    <cellStyle name="Note 4 2 3" xfId="3132" xr:uid="{00000000-0005-0000-0000-0000BA0B0000}"/>
    <cellStyle name="Note 4 2 4" xfId="3207" xr:uid="{00000000-0005-0000-0000-0000BB0B0000}"/>
    <cellStyle name="Note 4 3" xfId="721" xr:uid="{00000000-0005-0000-0000-0000BC0B0000}"/>
    <cellStyle name="Note 4 4" xfId="990" xr:uid="{00000000-0005-0000-0000-0000BD0B0000}"/>
    <cellStyle name="Note 4 5" xfId="1056" xr:uid="{00000000-0005-0000-0000-0000BE0B0000}"/>
    <cellStyle name="Note 4 6" xfId="1249" xr:uid="{00000000-0005-0000-0000-0000BF0B0000}"/>
    <cellStyle name="Note 4 7" xfId="1351" xr:uid="{00000000-0005-0000-0000-0000C00B0000}"/>
    <cellStyle name="Note 4 8" xfId="1638" xr:uid="{00000000-0005-0000-0000-0000C10B0000}"/>
    <cellStyle name="Note 4 9" xfId="1738" xr:uid="{00000000-0005-0000-0000-0000C20B0000}"/>
    <cellStyle name="Note 5" xfId="532" xr:uid="{00000000-0005-0000-0000-0000C30B0000}"/>
    <cellStyle name="Note 5 10" xfId="1930" xr:uid="{00000000-0005-0000-0000-0000C40B0000}"/>
    <cellStyle name="Note 5 11" xfId="1944" xr:uid="{00000000-0005-0000-0000-0000C50B0000}"/>
    <cellStyle name="Note 5 12" xfId="2044" xr:uid="{00000000-0005-0000-0000-0000C60B0000}"/>
    <cellStyle name="Note 5 13" xfId="2148" xr:uid="{00000000-0005-0000-0000-0000C70B0000}"/>
    <cellStyle name="Note 5 14" xfId="2162" xr:uid="{00000000-0005-0000-0000-0000C80B0000}"/>
    <cellStyle name="Note 5 15" xfId="3206" xr:uid="{00000000-0005-0000-0000-0000C90B0000}"/>
    <cellStyle name="Note 5 2" xfId="660" xr:uid="{00000000-0005-0000-0000-0000CA0B0000}"/>
    <cellStyle name="Note 5 2 2" xfId="2805" xr:uid="{00000000-0005-0000-0000-0000CB0B0000}"/>
    <cellStyle name="Note 5 2 3" xfId="3133" xr:uid="{00000000-0005-0000-0000-0000CC0B0000}"/>
    <cellStyle name="Note 5 2 4" xfId="3205" xr:uid="{00000000-0005-0000-0000-0000CD0B0000}"/>
    <cellStyle name="Note 5 3" xfId="720" xr:uid="{00000000-0005-0000-0000-0000CE0B0000}"/>
    <cellStyle name="Note 5 4" xfId="989" xr:uid="{00000000-0005-0000-0000-0000CF0B0000}"/>
    <cellStyle name="Note 5 5" xfId="1057" xr:uid="{00000000-0005-0000-0000-0000D00B0000}"/>
    <cellStyle name="Note 5 6" xfId="1250" xr:uid="{00000000-0005-0000-0000-0000D10B0000}"/>
    <cellStyle name="Note 5 7" xfId="1352" xr:uid="{00000000-0005-0000-0000-0000D20B0000}"/>
    <cellStyle name="Note 5 8" xfId="1639" xr:uid="{00000000-0005-0000-0000-0000D30B0000}"/>
    <cellStyle name="Note 5 9" xfId="1739" xr:uid="{00000000-0005-0000-0000-0000D40B0000}"/>
    <cellStyle name="Note 6" xfId="533" xr:uid="{00000000-0005-0000-0000-0000D50B0000}"/>
    <cellStyle name="Note 6 2" xfId="534" xr:uid="{00000000-0005-0000-0000-0000D60B0000}"/>
    <cellStyle name="Note 6 3" xfId="2806" xr:uid="{00000000-0005-0000-0000-0000D70B0000}"/>
    <cellStyle name="Note 6 3 2" xfId="3134" xr:uid="{00000000-0005-0000-0000-0000D80B0000}"/>
    <cellStyle name="Note 6 3 3" xfId="3204" xr:uid="{00000000-0005-0000-0000-0000D90B0000}"/>
    <cellStyle name="Output" xfId="1144" builtinId="21" customBuiltin="1"/>
    <cellStyle name="Output 2" xfId="536" xr:uid="{00000000-0005-0000-0000-0000DB0B0000}"/>
    <cellStyle name="Output 2 10" xfId="2031" xr:uid="{00000000-0005-0000-0000-0000DC0B0000}"/>
    <cellStyle name="Output 2 11" xfId="2149" xr:uid="{00000000-0005-0000-0000-0000DD0B0000}"/>
    <cellStyle name="Output 2 12" xfId="2163" xr:uid="{00000000-0005-0000-0000-0000DE0B0000}"/>
    <cellStyle name="Output 2 13" xfId="3135" xr:uid="{00000000-0005-0000-0000-0000DF0B0000}"/>
    <cellStyle name="Output 2 14" xfId="3203" xr:uid="{00000000-0005-0000-0000-0000E00B0000}"/>
    <cellStyle name="Output 2 2" xfId="537" xr:uid="{00000000-0005-0000-0000-0000E10B0000}"/>
    <cellStyle name="Output 2 2 10" xfId="2150" xr:uid="{00000000-0005-0000-0000-0000E20B0000}"/>
    <cellStyle name="Output 2 2 11" xfId="2164" xr:uid="{00000000-0005-0000-0000-0000E30B0000}"/>
    <cellStyle name="Output 2 2 12" xfId="3136" xr:uid="{00000000-0005-0000-0000-0000E40B0000}"/>
    <cellStyle name="Output 2 2 13" xfId="3202" xr:uid="{00000000-0005-0000-0000-0000E50B0000}"/>
    <cellStyle name="Output 2 2 2" xfId="658" xr:uid="{00000000-0005-0000-0000-0000E60B0000}"/>
    <cellStyle name="Output 2 2 2 2" xfId="2807" xr:uid="{00000000-0005-0000-0000-0000E70B0000}"/>
    <cellStyle name="Output 2 2 2 3" xfId="3137" xr:uid="{00000000-0005-0000-0000-0000E80B0000}"/>
    <cellStyle name="Output 2 2 2 4" xfId="3201" xr:uid="{00000000-0005-0000-0000-0000E90B0000}"/>
    <cellStyle name="Output 2 2 2 5" xfId="3379" xr:uid="{00000000-0005-0000-0000-0000EA0B0000}"/>
    <cellStyle name="Output 2 2 3" xfId="718" xr:uid="{00000000-0005-0000-0000-0000EB0B0000}"/>
    <cellStyle name="Output 2 2 4" xfId="987" xr:uid="{00000000-0005-0000-0000-0000EC0B0000}"/>
    <cellStyle name="Output 2 2 5" xfId="1059" xr:uid="{00000000-0005-0000-0000-0000ED0B0000}"/>
    <cellStyle name="Output 2 2 6" xfId="1354" xr:uid="{00000000-0005-0000-0000-0000EE0B0000}"/>
    <cellStyle name="Output 2 2 7" xfId="1641" xr:uid="{00000000-0005-0000-0000-0000EF0B0000}"/>
    <cellStyle name="Output 2 2 8" xfId="1932" xr:uid="{00000000-0005-0000-0000-0000F00B0000}"/>
    <cellStyle name="Output 2 2 9" xfId="2032" xr:uid="{00000000-0005-0000-0000-0000F10B0000}"/>
    <cellStyle name="Output 2 3" xfId="659" xr:uid="{00000000-0005-0000-0000-0000F20B0000}"/>
    <cellStyle name="Output 2 3 2" xfId="2808" xr:uid="{00000000-0005-0000-0000-0000F30B0000}"/>
    <cellStyle name="Output 2 3 3" xfId="3138" xr:uid="{00000000-0005-0000-0000-0000F40B0000}"/>
    <cellStyle name="Output 2 3 4" xfId="3200" xr:uid="{00000000-0005-0000-0000-0000F50B0000}"/>
    <cellStyle name="Output 2 3 5" xfId="3380" xr:uid="{00000000-0005-0000-0000-0000F60B0000}"/>
    <cellStyle name="Output 2 4" xfId="719" xr:uid="{00000000-0005-0000-0000-0000F70B0000}"/>
    <cellStyle name="Output 2 4 2" xfId="2809" xr:uid="{00000000-0005-0000-0000-0000F80B0000}"/>
    <cellStyle name="Output 2 4 3" xfId="3139" xr:uid="{00000000-0005-0000-0000-0000F90B0000}"/>
    <cellStyle name="Output 2 4 4" xfId="3199" xr:uid="{00000000-0005-0000-0000-0000FA0B0000}"/>
    <cellStyle name="Output 2 4 5" xfId="3381" xr:uid="{00000000-0005-0000-0000-0000FB0B0000}"/>
    <cellStyle name="Output 2 5" xfId="988" xr:uid="{00000000-0005-0000-0000-0000FC0B0000}"/>
    <cellStyle name="Output 2 6" xfId="1058" xr:uid="{00000000-0005-0000-0000-0000FD0B0000}"/>
    <cellStyle name="Output 2 7" xfId="1353" xr:uid="{00000000-0005-0000-0000-0000FE0B0000}"/>
    <cellStyle name="Output 2 8" xfId="1640" xr:uid="{00000000-0005-0000-0000-0000FF0B0000}"/>
    <cellStyle name="Output 2 9" xfId="1931" xr:uid="{00000000-0005-0000-0000-0000000C0000}"/>
    <cellStyle name="Output 3" xfId="538" xr:uid="{00000000-0005-0000-0000-0000010C0000}"/>
    <cellStyle name="Output 3 10" xfId="2151" xr:uid="{00000000-0005-0000-0000-0000020C0000}"/>
    <cellStyle name="Output 3 11" xfId="2165" xr:uid="{00000000-0005-0000-0000-0000030C0000}"/>
    <cellStyle name="Output 3 12" xfId="3140" xr:uid="{00000000-0005-0000-0000-0000040C0000}"/>
    <cellStyle name="Output 3 13" xfId="3198" xr:uid="{00000000-0005-0000-0000-0000050C0000}"/>
    <cellStyle name="Output 3 2" xfId="657" xr:uid="{00000000-0005-0000-0000-0000060C0000}"/>
    <cellStyle name="Output 3 2 2" xfId="2810" xr:uid="{00000000-0005-0000-0000-0000070C0000}"/>
    <cellStyle name="Output 3 2 3" xfId="3141" xr:uid="{00000000-0005-0000-0000-0000080C0000}"/>
    <cellStyle name="Output 3 2 4" xfId="3197" xr:uid="{00000000-0005-0000-0000-0000090C0000}"/>
    <cellStyle name="Output 3 2 5" xfId="3382" xr:uid="{00000000-0005-0000-0000-00000A0C0000}"/>
    <cellStyle name="Output 3 3" xfId="717" xr:uid="{00000000-0005-0000-0000-00000B0C0000}"/>
    <cellStyle name="Output 3 4" xfId="986" xr:uid="{00000000-0005-0000-0000-00000C0C0000}"/>
    <cellStyle name="Output 3 5" xfId="1060" xr:uid="{00000000-0005-0000-0000-00000D0C0000}"/>
    <cellStyle name="Output 3 6" xfId="1355" xr:uid="{00000000-0005-0000-0000-00000E0C0000}"/>
    <cellStyle name="Output 3 7" xfId="1642" xr:uid="{00000000-0005-0000-0000-00000F0C0000}"/>
    <cellStyle name="Output 3 8" xfId="1933" xr:uid="{00000000-0005-0000-0000-0000100C0000}"/>
    <cellStyle name="Output 3 9" xfId="2033" xr:uid="{00000000-0005-0000-0000-0000110C0000}"/>
    <cellStyle name="Output 4" xfId="539" xr:uid="{00000000-0005-0000-0000-0000120C0000}"/>
    <cellStyle name="Output 4 10" xfId="2152" xr:uid="{00000000-0005-0000-0000-0000130C0000}"/>
    <cellStyle name="Output 4 11" xfId="2166" xr:uid="{00000000-0005-0000-0000-0000140C0000}"/>
    <cellStyle name="Output 4 12" xfId="3142" xr:uid="{00000000-0005-0000-0000-0000150C0000}"/>
    <cellStyle name="Output 4 13" xfId="3196" xr:uid="{00000000-0005-0000-0000-0000160C0000}"/>
    <cellStyle name="Output 4 2" xfId="656" xr:uid="{00000000-0005-0000-0000-0000170C0000}"/>
    <cellStyle name="Output 4 2 2" xfId="2811" xr:uid="{00000000-0005-0000-0000-0000180C0000}"/>
    <cellStyle name="Output 4 2 3" xfId="3143" xr:uid="{00000000-0005-0000-0000-0000190C0000}"/>
    <cellStyle name="Output 4 2 4" xfId="3195" xr:uid="{00000000-0005-0000-0000-00001A0C0000}"/>
    <cellStyle name="Output 4 2 5" xfId="3383" xr:uid="{00000000-0005-0000-0000-00001B0C0000}"/>
    <cellStyle name="Output 4 3" xfId="716" xr:uid="{00000000-0005-0000-0000-00001C0C0000}"/>
    <cellStyle name="Output 4 4" xfId="985" xr:uid="{00000000-0005-0000-0000-00001D0C0000}"/>
    <cellStyle name="Output 4 5" xfId="1061" xr:uid="{00000000-0005-0000-0000-00001E0C0000}"/>
    <cellStyle name="Output 4 6" xfId="1356" xr:uid="{00000000-0005-0000-0000-00001F0C0000}"/>
    <cellStyle name="Output 4 7" xfId="1643" xr:uid="{00000000-0005-0000-0000-0000200C0000}"/>
    <cellStyle name="Output 4 8" xfId="1934" xr:uid="{00000000-0005-0000-0000-0000210C0000}"/>
    <cellStyle name="Output 4 9" xfId="2034" xr:uid="{00000000-0005-0000-0000-0000220C0000}"/>
    <cellStyle name="Output 5" xfId="540" xr:uid="{00000000-0005-0000-0000-0000230C0000}"/>
    <cellStyle name="Output 5 10" xfId="2153" xr:uid="{00000000-0005-0000-0000-0000240C0000}"/>
    <cellStyle name="Output 5 11" xfId="2167" xr:uid="{00000000-0005-0000-0000-0000250C0000}"/>
    <cellStyle name="Output 5 12" xfId="3144" xr:uid="{00000000-0005-0000-0000-0000260C0000}"/>
    <cellStyle name="Output 5 13" xfId="3194" xr:uid="{00000000-0005-0000-0000-0000270C0000}"/>
    <cellStyle name="Output 5 2" xfId="655" xr:uid="{00000000-0005-0000-0000-0000280C0000}"/>
    <cellStyle name="Output 5 2 2" xfId="2812" xr:uid="{00000000-0005-0000-0000-0000290C0000}"/>
    <cellStyle name="Output 5 2 3" xfId="3145" xr:uid="{00000000-0005-0000-0000-00002A0C0000}"/>
    <cellStyle name="Output 5 2 4" xfId="3193" xr:uid="{00000000-0005-0000-0000-00002B0C0000}"/>
    <cellStyle name="Output 5 2 5" xfId="3384" xr:uid="{00000000-0005-0000-0000-00002C0C0000}"/>
    <cellStyle name="Output 5 3" xfId="715" xr:uid="{00000000-0005-0000-0000-00002D0C0000}"/>
    <cellStyle name="Output 5 4" xfId="984" xr:uid="{00000000-0005-0000-0000-00002E0C0000}"/>
    <cellStyle name="Output 5 5" xfId="1062" xr:uid="{00000000-0005-0000-0000-00002F0C0000}"/>
    <cellStyle name="Output 5 6" xfId="1357" xr:uid="{00000000-0005-0000-0000-0000300C0000}"/>
    <cellStyle name="Output 5 7" xfId="1644" xr:uid="{00000000-0005-0000-0000-0000310C0000}"/>
    <cellStyle name="Output 5 8" xfId="1935" xr:uid="{00000000-0005-0000-0000-0000320C0000}"/>
    <cellStyle name="Output 5 9" xfId="2035" xr:uid="{00000000-0005-0000-0000-0000330C0000}"/>
    <cellStyle name="Output 6" xfId="535" xr:uid="{00000000-0005-0000-0000-0000340C0000}"/>
    <cellStyle name="Output 6 2" xfId="2813" xr:uid="{00000000-0005-0000-0000-0000350C0000}"/>
    <cellStyle name="Output 6 3" xfId="3146" xr:uid="{00000000-0005-0000-0000-0000360C0000}"/>
    <cellStyle name="Output 6 4" xfId="3192" xr:uid="{00000000-0005-0000-0000-0000370C0000}"/>
    <cellStyle name="Output 6 5" xfId="3385" xr:uid="{00000000-0005-0000-0000-0000380C0000}"/>
    <cellStyle name="Percent [2]" xfId="541" xr:uid="{00000000-0005-0000-0000-0000390C0000}"/>
    <cellStyle name="Percent [2] 2" xfId="2814" xr:uid="{00000000-0005-0000-0000-00003A0C0000}"/>
    <cellStyle name="Percent [2] 3" xfId="2815" xr:uid="{00000000-0005-0000-0000-00003B0C0000}"/>
    <cellStyle name="Percent [2] 4" xfId="2816" xr:uid="{00000000-0005-0000-0000-00003C0C0000}"/>
    <cellStyle name="Percent 2" xfId="542" xr:uid="{00000000-0005-0000-0000-00003D0C0000}"/>
    <cellStyle name="Percent 2 2" xfId="543" xr:uid="{00000000-0005-0000-0000-00003E0C0000}"/>
    <cellStyle name="Percent 3" xfId="544" xr:uid="{00000000-0005-0000-0000-00003F0C0000}"/>
    <cellStyle name="Percent 4" xfId="545" xr:uid="{00000000-0005-0000-0000-0000400C0000}"/>
    <cellStyle name="Percent 5" xfId="546" xr:uid="{00000000-0005-0000-0000-0000410C0000}"/>
    <cellStyle name="Percent 6" xfId="547" xr:uid="{00000000-0005-0000-0000-0000420C0000}"/>
    <cellStyle name="Percent 7" xfId="548" xr:uid="{00000000-0005-0000-0000-0000430C0000}"/>
    <cellStyle name="Percent 8" xfId="549" xr:uid="{00000000-0005-0000-0000-0000440C0000}"/>
    <cellStyle name="Percent 9" xfId="550" xr:uid="{00000000-0005-0000-0000-0000450C0000}"/>
    <cellStyle name="PERCENTAGE" xfId="551" xr:uid="{00000000-0005-0000-0000-0000460C0000}"/>
    <cellStyle name="PERCENTAGE 2" xfId="2818" xr:uid="{00000000-0005-0000-0000-0000470C0000}"/>
    <cellStyle name="PERCENTAGE 3" xfId="2819" xr:uid="{00000000-0005-0000-0000-0000480C0000}"/>
    <cellStyle name="PERCENTAGE 4" xfId="2820" xr:uid="{00000000-0005-0000-0000-0000490C0000}"/>
    <cellStyle name="PERCENTAGE 5" xfId="2817" xr:uid="{00000000-0005-0000-0000-00004A0C0000}"/>
    <cellStyle name="PERCENTAGE 6" xfId="3386" xr:uid="{00000000-0005-0000-0000-00004B0C0000}"/>
    <cellStyle name="RevList" xfId="2821" xr:uid="{00000000-0005-0000-0000-00004C0C0000}"/>
    <cellStyle name="RevList 2" xfId="2822" xr:uid="{00000000-0005-0000-0000-00004D0C0000}"/>
    <cellStyle name="S—_x0008_" xfId="552" xr:uid="{00000000-0005-0000-0000-00004E0C0000}"/>
    <cellStyle name="Special" xfId="553" xr:uid="{00000000-0005-0000-0000-00004F0C0000}"/>
    <cellStyle name="Special 2" xfId="1063" xr:uid="{00000000-0005-0000-0000-0000500C0000}"/>
    <cellStyle name="Special 2 2" xfId="2824" xr:uid="{00000000-0005-0000-0000-0000510C0000}"/>
    <cellStyle name="Special 2 2 2" xfId="3148" xr:uid="{00000000-0005-0000-0000-0000520C0000}"/>
    <cellStyle name="Special 2 3" xfId="2823" xr:uid="{00000000-0005-0000-0000-0000530C0000}"/>
    <cellStyle name="Special 2 4" xfId="3147" xr:uid="{00000000-0005-0000-0000-0000540C0000}"/>
    <cellStyle name="Special 3" xfId="2825" xr:uid="{00000000-0005-0000-0000-0000550C0000}"/>
    <cellStyle name="Special 3 2" xfId="3150" xr:uid="{00000000-0005-0000-0000-0000560C0000}"/>
    <cellStyle name="Special 4" xfId="2826" xr:uid="{00000000-0005-0000-0000-0000570C0000}"/>
    <cellStyle name="Special 4 2" xfId="3151" xr:uid="{00000000-0005-0000-0000-0000580C0000}"/>
    <cellStyle name="Special_A MIX SCHEDULE LCL JUN 2015" xfId="2827" xr:uid="{00000000-0005-0000-0000-0000590C0000}"/>
    <cellStyle name="Style 1" xfId="554" xr:uid="{00000000-0005-0000-0000-00005A0C0000}"/>
    <cellStyle name="Style 1 2" xfId="555" xr:uid="{00000000-0005-0000-0000-00005B0C0000}"/>
    <cellStyle name="Style 1 2 2" xfId="556" xr:uid="{00000000-0005-0000-0000-00005C0C0000}"/>
    <cellStyle name="Style 1 2 3" xfId="557" xr:uid="{00000000-0005-0000-0000-00005D0C0000}"/>
    <cellStyle name="Style 1 3" xfId="2828" xr:uid="{00000000-0005-0000-0000-00005E0C0000}"/>
    <cellStyle name="Style 1 3 2" xfId="2829" xr:uid="{00000000-0005-0000-0000-00005F0C0000}"/>
    <cellStyle name="Style 1 4" xfId="2830" xr:uid="{00000000-0005-0000-0000-0000600C0000}"/>
    <cellStyle name="Style 1 5" xfId="2831" xr:uid="{00000000-0005-0000-0000-0000610C0000}"/>
    <cellStyle name="Style 1 6" xfId="2832" xr:uid="{00000000-0005-0000-0000-0000620C0000}"/>
    <cellStyle name="Style 1_A MIX SCHEDULE LCL JUN 2015" xfId="2833" xr:uid="{00000000-0005-0000-0000-0000630C0000}"/>
    <cellStyle name="Style 2" xfId="558" xr:uid="{00000000-0005-0000-0000-0000640C0000}"/>
    <cellStyle name="Style 3" xfId="559" xr:uid="{00000000-0005-0000-0000-0000650C0000}"/>
    <cellStyle name="Style 4" xfId="560" xr:uid="{00000000-0005-0000-0000-0000660C0000}"/>
    <cellStyle name="Style 5" xfId="561" xr:uid="{00000000-0005-0000-0000-0000670C0000}"/>
    <cellStyle name="subhead" xfId="562" xr:uid="{00000000-0005-0000-0000-0000680C0000}"/>
    <cellStyle name="Subtotal" xfId="2834" xr:uid="{00000000-0005-0000-0000-0000690C0000}"/>
    <cellStyle name="Title 2" xfId="563" xr:uid="{00000000-0005-0000-0000-00006A0C0000}"/>
    <cellStyle name="Title 2 2" xfId="564" xr:uid="{00000000-0005-0000-0000-00006B0C0000}"/>
    <cellStyle name="Title 2 2 2" xfId="2835" xr:uid="{00000000-0005-0000-0000-00006C0C0000}"/>
    <cellStyle name="Title 2 3" xfId="2836" xr:uid="{00000000-0005-0000-0000-00006D0C0000}"/>
    <cellStyle name="Title 2 4" xfId="2837" xr:uid="{00000000-0005-0000-0000-00006E0C0000}"/>
    <cellStyle name="Title 3" xfId="565" xr:uid="{00000000-0005-0000-0000-00006F0C0000}"/>
    <cellStyle name="Title 3 2" xfId="2838" xr:uid="{00000000-0005-0000-0000-0000700C0000}"/>
    <cellStyle name="Title 4" xfId="566" xr:uid="{00000000-0005-0000-0000-0000710C0000}"/>
    <cellStyle name="Title 4 2" xfId="2839" xr:uid="{00000000-0005-0000-0000-0000720C0000}"/>
    <cellStyle name="Title 5" xfId="567" xr:uid="{00000000-0005-0000-0000-0000730C0000}"/>
    <cellStyle name="Title 6" xfId="568" xr:uid="{00000000-0005-0000-0000-0000740C0000}"/>
    <cellStyle name="Total" xfId="1150" builtinId="25" customBuiltin="1"/>
    <cellStyle name="Total 2" xfId="570" xr:uid="{00000000-0005-0000-0000-0000760C0000}"/>
    <cellStyle name="Total 2 2" xfId="571" xr:uid="{00000000-0005-0000-0000-0000770C0000}"/>
    <cellStyle name="Total 2 2 10" xfId="2154" xr:uid="{00000000-0005-0000-0000-0000780C0000}"/>
    <cellStyle name="Total 2 2 11" xfId="2168" xr:uid="{00000000-0005-0000-0000-0000790C0000}"/>
    <cellStyle name="Total 2 2 12" xfId="3149" xr:uid="{00000000-0005-0000-0000-00007A0C0000}"/>
    <cellStyle name="Total 2 2 13" xfId="3183" xr:uid="{00000000-0005-0000-0000-00007B0C0000}"/>
    <cellStyle name="Total 2 2 2" xfId="630" xr:uid="{00000000-0005-0000-0000-00007C0C0000}"/>
    <cellStyle name="Total 2 2 2 2" xfId="2840" xr:uid="{00000000-0005-0000-0000-00007D0C0000}"/>
    <cellStyle name="Total 2 2 3" xfId="689" xr:uid="{00000000-0005-0000-0000-00007E0C0000}"/>
    <cellStyle name="Total 2 2 4" xfId="983" xr:uid="{00000000-0005-0000-0000-00007F0C0000}"/>
    <cellStyle name="Total 2 2 5" xfId="1064" xr:uid="{00000000-0005-0000-0000-0000800C0000}"/>
    <cellStyle name="Total 2 2 6" xfId="1358" xr:uid="{00000000-0005-0000-0000-0000810C0000}"/>
    <cellStyle name="Total 2 2 7" xfId="1645" xr:uid="{00000000-0005-0000-0000-0000820C0000}"/>
    <cellStyle name="Total 2 2 8" xfId="1936" xr:uid="{00000000-0005-0000-0000-0000830C0000}"/>
    <cellStyle name="Total 2 2 9" xfId="2036" xr:uid="{00000000-0005-0000-0000-0000840C0000}"/>
    <cellStyle name="Total 2 3" xfId="2841" xr:uid="{00000000-0005-0000-0000-0000850C0000}"/>
    <cellStyle name="Total 2 4" xfId="2842" xr:uid="{00000000-0005-0000-0000-0000860C0000}"/>
    <cellStyle name="Total 2 4 2" xfId="3152" xr:uid="{00000000-0005-0000-0000-0000870C0000}"/>
    <cellStyle name="Total 2 4 3" xfId="3182" xr:uid="{00000000-0005-0000-0000-0000880C0000}"/>
    <cellStyle name="Total 3" xfId="572" xr:uid="{00000000-0005-0000-0000-0000890C0000}"/>
    <cellStyle name="Total 3 10" xfId="2155" xr:uid="{00000000-0005-0000-0000-00008A0C0000}"/>
    <cellStyle name="Total 3 11" xfId="2169" xr:uid="{00000000-0005-0000-0000-00008B0C0000}"/>
    <cellStyle name="Total 3 12" xfId="3153" xr:uid="{00000000-0005-0000-0000-00008C0C0000}"/>
    <cellStyle name="Total 3 13" xfId="3181" xr:uid="{00000000-0005-0000-0000-00008D0C0000}"/>
    <cellStyle name="Total 3 2" xfId="683" xr:uid="{00000000-0005-0000-0000-00008E0C0000}"/>
    <cellStyle name="Total 3 2 2" xfId="2843" xr:uid="{00000000-0005-0000-0000-00008F0C0000}"/>
    <cellStyle name="Total 3 3" xfId="688" xr:uid="{00000000-0005-0000-0000-0000900C0000}"/>
    <cellStyle name="Total 3 4" xfId="982" xr:uid="{00000000-0005-0000-0000-0000910C0000}"/>
    <cellStyle name="Total 3 5" xfId="1065" xr:uid="{00000000-0005-0000-0000-0000920C0000}"/>
    <cellStyle name="Total 3 6" xfId="1359" xr:uid="{00000000-0005-0000-0000-0000930C0000}"/>
    <cellStyle name="Total 3 7" xfId="1646" xr:uid="{00000000-0005-0000-0000-0000940C0000}"/>
    <cellStyle name="Total 3 8" xfId="1937" xr:uid="{00000000-0005-0000-0000-0000950C0000}"/>
    <cellStyle name="Total 3 9" xfId="2037" xr:uid="{00000000-0005-0000-0000-0000960C0000}"/>
    <cellStyle name="Total 4" xfId="573" xr:uid="{00000000-0005-0000-0000-0000970C0000}"/>
    <cellStyle name="Total 4 10" xfId="2156" xr:uid="{00000000-0005-0000-0000-0000980C0000}"/>
    <cellStyle name="Total 4 11" xfId="2170" xr:uid="{00000000-0005-0000-0000-0000990C0000}"/>
    <cellStyle name="Total 4 12" xfId="3154" xr:uid="{00000000-0005-0000-0000-00009A0C0000}"/>
    <cellStyle name="Total 4 13" xfId="3180" xr:uid="{00000000-0005-0000-0000-00009B0C0000}"/>
    <cellStyle name="Total 4 2" xfId="684" xr:uid="{00000000-0005-0000-0000-00009C0C0000}"/>
    <cellStyle name="Total 4 2 2" xfId="2844" xr:uid="{00000000-0005-0000-0000-00009D0C0000}"/>
    <cellStyle name="Total 4 3" xfId="687" xr:uid="{00000000-0005-0000-0000-00009E0C0000}"/>
    <cellStyle name="Total 4 4" xfId="981" xr:uid="{00000000-0005-0000-0000-00009F0C0000}"/>
    <cellStyle name="Total 4 5" xfId="1066" xr:uid="{00000000-0005-0000-0000-0000A00C0000}"/>
    <cellStyle name="Total 4 6" xfId="1360" xr:uid="{00000000-0005-0000-0000-0000A10C0000}"/>
    <cellStyle name="Total 4 7" xfId="1647" xr:uid="{00000000-0005-0000-0000-0000A20C0000}"/>
    <cellStyle name="Total 4 8" xfId="1938" xr:uid="{00000000-0005-0000-0000-0000A30C0000}"/>
    <cellStyle name="Total 4 9" xfId="2038" xr:uid="{00000000-0005-0000-0000-0000A40C0000}"/>
    <cellStyle name="Total 5" xfId="574" xr:uid="{00000000-0005-0000-0000-0000A50C0000}"/>
    <cellStyle name="Total 5 10" xfId="2157" xr:uid="{00000000-0005-0000-0000-0000A60C0000}"/>
    <cellStyle name="Total 5 11" xfId="2171" xr:uid="{00000000-0005-0000-0000-0000A70C0000}"/>
    <cellStyle name="Total 5 12" xfId="3155" xr:uid="{00000000-0005-0000-0000-0000A80C0000}"/>
    <cellStyle name="Total 5 13" xfId="3177" xr:uid="{00000000-0005-0000-0000-0000A90C0000}"/>
    <cellStyle name="Total 5 2" xfId="685" xr:uid="{00000000-0005-0000-0000-0000AA0C0000}"/>
    <cellStyle name="Total 5 3" xfId="686" xr:uid="{00000000-0005-0000-0000-0000AB0C0000}"/>
    <cellStyle name="Total 5 4" xfId="980" xr:uid="{00000000-0005-0000-0000-0000AC0C0000}"/>
    <cellStyle name="Total 5 5" xfId="1067" xr:uid="{00000000-0005-0000-0000-0000AD0C0000}"/>
    <cellStyle name="Total 5 6" xfId="1361" xr:uid="{00000000-0005-0000-0000-0000AE0C0000}"/>
    <cellStyle name="Total 5 7" xfId="1648" xr:uid="{00000000-0005-0000-0000-0000AF0C0000}"/>
    <cellStyle name="Total 5 8" xfId="1939" xr:uid="{00000000-0005-0000-0000-0000B00C0000}"/>
    <cellStyle name="Total 5 9" xfId="2039" xr:uid="{00000000-0005-0000-0000-0000B10C0000}"/>
    <cellStyle name="Total 6" xfId="569" xr:uid="{00000000-0005-0000-0000-0000B20C0000}"/>
    <cellStyle name="Warning Text" xfId="1148" builtinId="11" customBuiltin="1"/>
    <cellStyle name="Warning Text 2" xfId="576" xr:uid="{00000000-0005-0000-0000-0000B40C0000}"/>
    <cellStyle name="Warning Text 2 2" xfId="2845" xr:uid="{00000000-0005-0000-0000-0000B50C0000}"/>
    <cellStyle name="Warning Text 2 3" xfId="2846" xr:uid="{00000000-0005-0000-0000-0000B60C0000}"/>
    <cellStyle name="Warning Text 2 4" xfId="2847" xr:uid="{00000000-0005-0000-0000-0000B70C0000}"/>
    <cellStyle name="Warning Text 3" xfId="577" xr:uid="{00000000-0005-0000-0000-0000B80C0000}"/>
    <cellStyle name="Warning Text 3 2" xfId="2848" xr:uid="{00000000-0005-0000-0000-0000B90C0000}"/>
    <cellStyle name="Warning Text 4" xfId="578" xr:uid="{00000000-0005-0000-0000-0000BA0C0000}"/>
    <cellStyle name="Warning Text 5" xfId="579" xr:uid="{00000000-0005-0000-0000-0000BB0C0000}"/>
    <cellStyle name="Warning Text 6" xfId="575" xr:uid="{00000000-0005-0000-0000-0000BC0C0000}"/>
    <cellStyle name="アクセント 1" xfId="2849" xr:uid="{00000000-0005-0000-0000-0000BD0C0000}"/>
    <cellStyle name="アクセント 1 2" xfId="2850" xr:uid="{00000000-0005-0000-0000-0000BE0C0000}"/>
    <cellStyle name="アクセント 2" xfId="2851" xr:uid="{00000000-0005-0000-0000-0000BF0C0000}"/>
    <cellStyle name="アクセント 2 2" xfId="2852" xr:uid="{00000000-0005-0000-0000-0000C00C0000}"/>
    <cellStyle name="アクセント 3" xfId="2853" xr:uid="{00000000-0005-0000-0000-0000C10C0000}"/>
    <cellStyle name="アクセント 3 2" xfId="2854" xr:uid="{00000000-0005-0000-0000-0000C20C0000}"/>
    <cellStyle name="アクセント 4" xfId="2855" xr:uid="{00000000-0005-0000-0000-0000C30C0000}"/>
    <cellStyle name="アクセント 4 2" xfId="2856" xr:uid="{00000000-0005-0000-0000-0000C40C0000}"/>
    <cellStyle name="アクセント 5" xfId="2857" xr:uid="{00000000-0005-0000-0000-0000C50C0000}"/>
    <cellStyle name="アクセント 5 2" xfId="2858" xr:uid="{00000000-0005-0000-0000-0000C60C0000}"/>
    <cellStyle name="アクセント 6" xfId="2859" xr:uid="{00000000-0005-0000-0000-0000C70C0000}"/>
    <cellStyle name="アクセント 6 2" xfId="2860" xr:uid="{00000000-0005-0000-0000-0000C80C0000}"/>
    <cellStyle name="タイトル" xfId="2861" xr:uid="{00000000-0005-0000-0000-0000C90C0000}"/>
    <cellStyle name="タイトル 2" xfId="2862" xr:uid="{00000000-0005-0000-0000-0000CA0C0000}"/>
    <cellStyle name="チェック セル" xfId="2863" xr:uid="{00000000-0005-0000-0000-0000CB0C0000}"/>
    <cellStyle name="チェック セル 2" xfId="2864" xr:uid="{00000000-0005-0000-0000-0000CC0C0000}"/>
    <cellStyle name="どちらでもない" xfId="2865" xr:uid="{00000000-0005-0000-0000-0000CD0C0000}"/>
    <cellStyle name="どちらでもない 2" xfId="2866" xr:uid="{00000000-0005-0000-0000-0000CE0C0000}"/>
    <cellStyle name="ハイパー??ク" xfId="580" xr:uid="{00000000-0005-0000-0000-0000CF0C0000}"/>
    <cellStyle name="ハイパー??ク 2" xfId="2867" xr:uid="{00000000-0005-0000-0000-0000D00C0000}"/>
    <cellStyle name="ハイパー??ク 2 2" xfId="2868" xr:uid="{00000000-0005-0000-0000-0000D10C0000}"/>
    <cellStyle name="ハイパー??ク 3" xfId="2869" xr:uid="{00000000-0005-0000-0000-0000D20C0000}"/>
    <cellStyle name="ハイパー??ク 4" xfId="2870" xr:uid="{00000000-0005-0000-0000-0000D30C0000}"/>
    <cellStyle name="ハイパー??ク 5" xfId="2871" xr:uid="{00000000-0005-0000-0000-0000D40C0000}"/>
    <cellStyle name="ハイパー??ク 6" xfId="2872" xr:uid="{00000000-0005-0000-0000-0000D50C0000}"/>
    <cellStyle name="ハイパー??ク 7" xfId="2873" xr:uid="{00000000-0005-0000-0000-0000D60C0000}"/>
    <cellStyle name="ハイパー??ク_A MIX SCHEDULE LCL JUN 2015" xfId="2874" xr:uid="{00000000-0005-0000-0000-0000D70C0000}"/>
    <cellStyle name="メモ" xfId="2875" xr:uid="{00000000-0005-0000-0000-0000D80C0000}"/>
    <cellStyle name="メモ 2" xfId="2876" xr:uid="{00000000-0005-0000-0000-0000D90C0000}"/>
    <cellStyle name="メモ 2 2" xfId="3157" xr:uid="{00000000-0005-0000-0000-0000DA0C0000}"/>
    <cellStyle name="メモ 2 3" xfId="3175" xr:uid="{00000000-0005-0000-0000-0000DB0C0000}"/>
    <cellStyle name="メモ 3" xfId="3156" xr:uid="{00000000-0005-0000-0000-0000DC0C0000}"/>
    <cellStyle name="メモ 4" xfId="3176" xr:uid="{00000000-0005-0000-0000-0000DD0C0000}"/>
    <cellStyle name="リンク セル" xfId="2877" xr:uid="{00000000-0005-0000-0000-0000DE0C0000}"/>
    <cellStyle name="リンク セル 2" xfId="2878" xr:uid="{00000000-0005-0000-0000-0000DF0C0000}"/>
    <cellStyle name="เครื่องหมายจุลภาค [0]_N1222H#" xfId="2879" xr:uid="{00000000-0005-0000-0000-0000E00C0000}"/>
    <cellStyle name="เครื่องหมายจุลภาค_N1222H#" xfId="2880" xr:uid="{00000000-0005-0000-0000-0000E10C0000}"/>
    <cellStyle name="เครื่องหมายสกุลเงิน [0]_N1222H#" xfId="2881" xr:uid="{00000000-0005-0000-0000-0000E20C0000}"/>
    <cellStyle name="เครื่องหมายสกุลเงิน_N1222H#" xfId="2882" xr:uid="{00000000-0005-0000-0000-0000E30C0000}"/>
    <cellStyle name="ปกติ_N1222H#" xfId="2883" xr:uid="{00000000-0005-0000-0000-0000E40C0000}"/>
    <cellStyle name="똿뗦먛귟 [0.00]_PRODUCT DETAIL Q1" xfId="581" xr:uid="{00000000-0005-0000-0000-0000E50C0000}"/>
    <cellStyle name="똿뗦먛귟_PRODUCT DETAIL Q1" xfId="582" xr:uid="{00000000-0005-0000-0000-0000E60C0000}"/>
    <cellStyle name="믅됞 [0.00]_PRODUCT DETAIL Q1" xfId="583" xr:uid="{00000000-0005-0000-0000-0000E70C0000}"/>
    <cellStyle name="믅됞_PRODUCT DETAIL Q1" xfId="584" xr:uid="{00000000-0005-0000-0000-0000E80C0000}"/>
    <cellStyle name="백분율_HOBONG" xfId="585" xr:uid="{00000000-0005-0000-0000-0000E90C0000}"/>
    <cellStyle name="뷭?_BOOKSHIP" xfId="586" xr:uid="{00000000-0005-0000-0000-0000EA0C0000}"/>
    <cellStyle name="콤마 [0]_1202" xfId="587" xr:uid="{00000000-0005-0000-0000-0000EB0C0000}"/>
    <cellStyle name="콤마_1202" xfId="588" xr:uid="{00000000-0005-0000-0000-0000EC0C0000}"/>
    <cellStyle name="통화 [0]_1202" xfId="589" xr:uid="{00000000-0005-0000-0000-0000ED0C0000}"/>
    <cellStyle name="통화_1202" xfId="590" xr:uid="{00000000-0005-0000-0000-0000EE0C0000}"/>
    <cellStyle name="표준 2" xfId="2884" xr:uid="{00000000-0005-0000-0000-0000EF0C0000}"/>
    <cellStyle name="표준_(정보부문)월별인원계획" xfId="591" xr:uid="{00000000-0005-0000-0000-0000F00C0000}"/>
    <cellStyle name="一般 2" xfId="1104" xr:uid="{00000000-0005-0000-0000-0000F10C0000}"/>
    <cellStyle name="一般 3" xfId="1106" xr:uid="{00000000-0005-0000-0000-0000F20C0000}"/>
    <cellStyle name="一般 4" xfId="1108" xr:uid="{00000000-0005-0000-0000-0000F30C0000}"/>
    <cellStyle name="一般 4 2" xfId="1096" xr:uid="{00000000-0005-0000-0000-0000F40C0000}"/>
    <cellStyle name="一般 5" xfId="1110" xr:uid="{00000000-0005-0000-0000-0000F50C0000}"/>
    <cellStyle name="一般_2005-03-01 Long Term Schedule-China-1" xfId="592" xr:uid="{00000000-0005-0000-0000-0000F60C0000}"/>
    <cellStyle name="中等" xfId="1112" xr:uid="{00000000-0005-0000-0000-0000F70C0000}"/>
    <cellStyle name="中等 2" xfId="2886" xr:uid="{00000000-0005-0000-0000-0000F80C0000}"/>
    <cellStyle name="中等 3" xfId="2885" xr:uid="{00000000-0005-0000-0000-0000F90C0000}"/>
    <cellStyle name="備註" xfId="1120" xr:uid="{00000000-0005-0000-0000-0000FA0C0000}"/>
    <cellStyle name="備註 2" xfId="1257" xr:uid="{00000000-0005-0000-0000-0000FB0C0000}"/>
    <cellStyle name="備註 2 2" xfId="2888" xr:uid="{00000000-0005-0000-0000-0000FC0C0000}"/>
    <cellStyle name="備註 2 3" xfId="3159" xr:uid="{00000000-0005-0000-0000-0000FD0C0000}"/>
    <cellStyle name="備註 2 4" xfId="3392" xr:uid="{00000000-0005-0000-0000-0000FE0C0000}"/>
    <cellStyle name="備註 3" xfId="1766" xr:uid="{00000000-0005-0000-0000-0000FF0C0000}"/>
    <cellStyle name="備註 4" xfId="1768" xr:uid="{00000000-0005-0000-0000-0000000D0000}"/>
    <cellStyle name="備註 5" xfId="2887" xr:uid="{00000000-0005-0000-0000-0000010D0000}"/>
    <cellStyle name="備註 6" xfId="3158" xr:uid="{00000000-0005-0000-0000-0000020D0000}"/>
    <cellStyle name="備註 7" xfId="3391" xr:uid="{00000000-0005-0000-0000-0000030D0000}"/>
    <cellStyle name="入力" xfId="2889" xr:uid="{00000000-0005-0000-0000-0000040D0000}"/>
    <cellStyle name="入力 2" xfId="2890" xr:uid="{00000000-0005-0000-0000-0000050D0000}"/>
    <cellStyle name="入力 2 2" xfId="2775" xr:uid="{00000000-0005-0000-0000-0000060D0000}"/>
    <cellStyle name="入力 2 3" xfId="3394" xr:uid="{00000000-0005-0000-0000-0000070D0000}"/>
    <cellStyle name="入力 2 4" xfId="3388" xr:uid="{00000000-0005-0000-0000-0000080D0000}"/>
    <cellStyle name="入力 3" xfId="2774" xr:uid="{00000000-0005-0000-0000-0000090D0000}"/>
    <cellStyle name="入力 4" xfId="3393" xr:uid="{00000000-0005-0000-0000-00000A0D0000}"/>
    <cellStyle name="入力 5" xfId="3387" xr:uid="{00000000-0005-0000-0000-00000B0D0000}"/>
    <cellStyle name="出力" xfId="2891" xr:uid="{00000000-0005-0000-0000-00000C0D0000}"/>
    <cellStyle name="出力 2" xfId="2892" xr:uid="{00000000-0005-0000-0000-00000D0D0000}"/>
    <cellStyle name="出力 2 2" xfId="3161" xr:uid="{00000000-0005-0000-0000-00000E0D0000}"/>
    <cellStyle name="出力 2 3" xfId="3396" xr:uid="{00000000-0005-0000-0000-00000F0D0000}"/>
    <cellStyle name="出力 2 4" xfId="3390" xr:uid="{00000000-0005-0000-0000-0000100D0000}"/>
    <cellStyle name="出力 3" xfId="3160" xr:uid="{00000000-0005-0000-0000-0000110D0000}"/>
    <cellStyle name="出力 4" xfId="3395" xr:uid="{00000000-0005-0000-0000-0000120D0000}"/>
    <cellStyle name="出力 5" xfId="3389" xr:uid="{00000000-0005-0000-0000-0000130D0000}"/>
    <cellStyle name="千位分隔[0]_DAILY" xfId="2893" xr:uid="{00000000-0005-0000-0000-0000140D0000}"/>
    <cellStyle name="千位分隔_DAILY" xfId="2894" xr:uid="{00000000-0005-0000-0000-0000150D0000}"/>
    <cellStyle name="千分位 2" xfId="1111" xr:uid="{00000000-0005-0000-0000-0000160D0000}"/>
    <cellStyle name="千分位[0]_ASE1004A" xfId="2895" xr:uid="{00000000-0005-0000-0000-0000170D0000}"/>
    <cellStyle name="千分位_ASE1004A" xfId="2896" xr:uid="{00000000-0005-0000-0000-0000180D0000}"/>
    <cellStyle name="合計" xfId="1089" xr:uid="{00000000-0005-0000-0000-0000190D0000}"/>
    <cellStyle name="合計 2" xfId="1130" xr:uid="{00000000-0005-0000-0000-00001A0D0000}"/>
    <cellStyle name="合計 2 2" xfId="2898" xr:uid="{00000000-0005-0000-0000-00001B0D0000}"/>
    <cellStyle name="合計 2 3" xfId="3163" xr:uid="{00000000-0005-0000-0000-00001C0D0000}"/>
    <cellStyle name="合計 2 4" xfId="3398" xr:uid="{00000000-0005-0000-0000-00001D0D0000}"/>
    <cellStyle name="合計 3" xfId="1252" xr:uid="{00000000-0005-0000-0000-00001E0D0000}"/>
    <cellStyle name="合計 4" xfId="1753" xr:uid="{00000000-0005-0000-0000-00001F0D0000}"/>
    <cellStyle name="合計 5" xfId="1767" xr:uid="{00000000-0005-0000-0000-0000200D0000}"/>
    <cellStyle name="合計 6" xfId="2897" xr:uid="{00000000-0005-0000-0000-0000210D0000}"/>
    <cellStyle name="合計 7" xfId="3162" xr:uid="{00000000-0005-0000-0000-0000220D0000}"/>
    <cellStyle name="合計 8" xfId="3397" xr:uid="{00000000-0005-0000-0000-0000230D0000}"/>
    <cellStyle name="壞" xfId="1103" xr:uid="{00000000-0005-0000-0000-0000240D0000}"/>
    <cellStyle name="壞 2" xfId="2900" xr:uid="{00000000-0005-0000-0000-0000250D0000}"/>
    <cellStyle name="壞 3" xfId="2899" xr:uid="{00000000-0005-0000-0000-0000260D0000}"/>
    <cellStyle name="好" xfId="1114" xr:uid="{00000000-0005-0000-0000-0000270D0000}"/>
    <cellStyle name="好 2" xfId="2902" xr:uid="{00000000-0005-0000-0000-0000280D0000}"/>
    <cellStyle name="好 3" xfId="2903" xr:uid="{00000000-0005-0000-0000-0000290D0000}"/>
    <cellStyle name="好 4" xfId="2901" xr:uid="{00000000-0005-0000-0000-00002A0D0000}"/>
    <cellStyle name="好_MED WB ARB 1st Quarter 2013" xfId="2904" xr:uid="{00000000-0005-0000-0000-00002B0D0000}"/>
    <cellStyle name="好_MED WB ARB 1st Quarter 2015" xfId="2905" xr:uid="{00000000-0005-0000-0000-00002C0D0000}"/>
    <cellStyle name="好_MED WB ARB 1st Quarter 2015v2" xfId="2906" xr:uid="{00000000-0005-0000-0000-00002D0D0000}"/>
    <cellStyle name="好_MED WB ARB 2nd Quarter 2014" xfId="2907" xr:uid="{00000000-0005-0000-0000-00002E0D0000}"/>
    <cellStyle name="好_MED WB ARB 2nd Quarter 2014V2" xfId="2908" xr:uid="{00000000-0005-0000-0000-00002F0D0000}"/>
    <cellStyle name="好_MED WB ARB 3rd Quarter 2013" xfId="2909" xr:uid="{00000000-0005-0000-0000-0000300D0000}"/>
    <cellStyle name="好_MED WB ARB 4th Quarter 2013V1" xfId="2910" xr:uid="{00000000-0005-0000-0000-0000310D0000}"/>
    <cellStyle name="好_NW EUR SVC Westbound RF Arbitraries 2nd Qtr 2014" xfId="2911" xr:uid="{00000000-0005-0000-0000-0000320D0000}"/>
    <cellStyle name="好_NW EUR SVC Westbound RF Arbitraries 3rd Qtr 2013" xfId="2912" xr:uid="{00000000-0005-0000-0000-0000330D0000}"/>
    <cellStyle name="好_NW EUR SVC Westbound RF Arbitraries 3rd Qtr 2014" xfId="2913" xr:uid="{00000000-0005-0000-0000-0000340D0000}"/>
    <cellStyle name="好_NWE 2011 3rd qu WB ARB proposal" xfId="2914" xr:uid="{00000000-0005-0000-0000-0000350D0000}"/>
    <cellStyle name="好_NWE 2011 4thQ WB ARB proposal" xfId="2915" xr:uid="{00000000-0005-0000-0000-0000360D0000}"/>
    <cellStyle name="好_NWE WB ARB 1st Quarter 2013" xfId="2916" xr:uid="{00000000-0005-0000-0000-0000370D0000}"/>
    <cellStyle name="好_NWE WB ARB 1st Quarter 2013V2" xfId="2917" xr:uid="{00000000-0005-0000-0000-0000380D0000}"/>
    <cellStyle name="好_NWE WB ARB 1st Quarter 2014" xfId="2918" xr:uid="{00000000-0005-0000-0000-0000390D0000}"/>
    <cellStyle name="好_NWE WB ARB 2nd Quarter 2012 proposals" xfId="2919" xr:uid="{00000000-0005-0000-0000-00003A0D0000}"/>
    <cellStyle name="好_NWE WB ARB 2nd Quarter 2013" xfId="2920" xr:uid="{00000000-0005-0000-0000-00003B0D0000}"/>
    <cellStyle name="好_NWE WB ARB 2nd Quarter 2013 V1" xfId="2921" xr:uid="{00000000-0005-0000-0000-00003C0D0000}"/>
    <cellStyle name="好_NWE WB ARB 2nd Quarter 2013 V4" xfId="2922" xr:uid="{00000000-0005-0000-0000-00003D0D0000}"/>
    <cellStyle name="好_NWE WB ARB 2nd Quarter 2014(20140529-20140630)" xfId="2923" xr:uid="{00000000-0005-0000-0000-00003E0D0000}"/>
    <cellStyle name="好_NWE WB ARB 2nd Quarter 2014v2" xfId="2924" xr:uid="{00000000-0005-0000-0000-00003F0D0000}"/>
    <cellStyle name="好_NWE WB ARB 2nd Quarter 2014v3 (1)" xfId="2925" xr:uid="{00000000-0005-0000-0000-0000400D0000}"/>
    <cellStyle name="好_NWE WB ARB 3rd Quarter 2012" xfId="2926" xr:uid="{00000000-0005-0000-0000-0000410D0000}"/>
    <cellStyle name="好_NWE WB ARB 3rd Quarter 2013" xfId="2927" xr:uid="{00000000-0005-0000-0000-0000420D0000}"/>
    <cellStyle name="好_NWE WB ARB 3rd Quarter 2014" xfId="2928" xr:uid="{00000000-0005-0000-0000-0000430D0000}"/>
    <cellStyle name="好_NWE WB ARB 4th Quarter 2012" xfId="2929" xr:uid="{00000000-0005-0000-0000-0000440D0000}"/>
    <cellStyle name="好_NWE WB ARB 4th Quarter 2012 update" xfId="2930" xr:uid="{00000000-0005-0000-0000-0000450D0000}"/>
    <cellStyle name="好_NWE WB ARB 4th Quarter 2013" xfId="2931" xr:uid="{00000000-0005-0000-0000-0000460D0000}"/>
    <cellStyle name="好_NWE WB ARB 4th Quarter 2014" xfId="2932" xr:uid="{00000000-0005-0000-0000-0000470D0000}"/>
    <cellStyle name="好_NWE WB ARB NOV 25-DEC 31 2011" xfId="2933" xr:uid="{00000000-0005-0000-0000-0000480D0000}"/>
    <cellStyle name="好_NWE WB ARB Q1 2012" xfId="2934" xr:uid="{00000000-0005-0000-0000-0000490D0000}"/>
    <cellStyle name="好_REVISED NWE WB ARB 3rd Quarter 2013" xfId="2935" xr:uid="{00000000-0005-0000-0000-00004A0D0000}"/>
    <cellStyle name="好_UPDATED NWE WB ARB 1st Quarter 2013" xfId="2936" xr:uid="{00000000-0005-0000-0000-00004B0D0000}"/>
    <cellStyle name="巍葆 [0]_95鼻褒瞳" xfId="2937" xr:uid="{00000000-0005-0000-0000-00004C0D0000}"/>
    <cellStyle name="巍葆_95鼻褒瞳" xfId="2938" xr:uid="{00000000-0005-0000-0000-00004D0D0000}"/>
    <cellStyle name="差" xfId="2939" xr:uid="{00000000-0005-0000-0000-00004E0D0000}"/>
    <cellStyle name="差_MED WB ARB 1st Quarter 2013" xfId="2940" xr:uid="{00000000-0005-0000-0000-00004F0D0000}"/>
    <cellStyle name="差_MED WB ARB 1st Quarter 2015" xfId="2941" xr:uid="{00000000-0005-0000-0000-0000500D0000}"/>
    <cellStyle name="差_MED WB ARB 1st Quarter 2015v2" xfId="2942" xr:uid="{00000000-0005-0000-0000-0000510D0000}"/>
    <cellStyle name="差_MED WB ARB 2nd Quarter 2014" xfId="2943" xr:uid="{00000000-0005-0000-0000-0000520D0000}"/>
    <cellStyle name="差_MED WB ARB 2nd Quarter 2014V2" xfId="2944" xr:uid="{00000000-0005-0000-0000-0000530D0000}"/>
    <cellStyle name="差_MED WB ARB 3rd Quarter 2013" xfId="2945" xr:uid="{00000000-0005-0000-0000-0000540D0000}"/>
    <cellStyle name="差_MED WB ARB 4th Quarter 2013V1" xfId="2946" xr:uid="{00000000-0005-0000-0000-0000550D0000}"/>
    <cellStyle name="差_NW EUR SVC Westbound RF Arbitraries 2nd Qtr 2014" xfId="2947" xr:uid="{00000000-0005-0000-0000-0000560D0000}"/>
    <cellStyle name="差_NW EUR SVC Westbound RF Arbitraries 3rd Qtr 2013" xfId="2948" xr:uid="{00000000-0005-0000-0000-0000570D0000}"/>
    <cellStyle name="差_NW EUR SVC Westbound RF Arbitraries 3rd Qtr 2014" xfId="2949" xr:uid="{00000000-0005-0000-0000-0000580D0000}"/>
    <cellStyle name="差_NWE 2011 3rd qu WB ARB proposal" xfId="2950" xr:uid="{00000000-0005-0000-0000-0000590D0000}"/>
    <cellStyle name="差_NWE 2011 4thQ WB ARB proposal" xfId="2951" xr:uid="{00000000-0005-0000-0000-00005A0D0000}"/>
    <cellStyle name="差_NWE WB ARB 1st Quarter 2013" xfId="2952" xr:uid="{00000000-0005-0000-0000-00005B0D0000}"/>
    <cellStyle name="差_NWE WB ARB 1st Quarter 2013V2" xfId="2953" xr:uid="{00000000-0005-0000-0000-00005C0D0000}"/>
    <cellStyle name="差_NWE WB ARB 1st Quarter 2014" xfId="2954" xr:uid="{00000000-0005-0000-0000-00005D0D0000}"/>
    <cellStyle name="差_NWE WB ARB 2nd Quarter 2012 proposals" xfId="2955" xr:uid="{00000000-0005-0000-0000-00005E0D0000}"/>
    <cellStyle name="差_NWE WB ARB 2nd Quarter 2013" xfId="2956" xr:uid="{00000000-0005-0000-0000-00005F0D0000}"/>
    <cellStyle name="差_NWE WB ARB 2nd Quarter 2013 V1" xfId="2957" xr:uid="{00000000-0005-0000-0000-0000600D0000}"/>
    <cellStyle name="差_NWE WB ARB 2nd Quarter 2013 V4" xfId="2958" xr:uid="{00000000-0005-0000-0000-0000610D0000}"/>
    <cellStyle name="差_NWE WB ARB 2nd Quarter 2014(20140529-20140630)" xfId="2959" xr:uid="{00000000-0005-0000-0000-0000620D0000}"/>
    <cellStyle name="差_NWE WB ARB 2nd Quarter 2014v2" xfId="2960" xr:uid="{00000000-0005-0000-0000-0000630D0000}"/>
    <cellStyle name="差_NWE WB ARB 2nd Quarter 2014v3 (1)" xfId="2961" xr:uid="{00000000-0005-0000-0000-0000640D0000}"/>
    <cellStyle name="差_NWE WB ARB 3rd Quarter 2012" xfId="2962" xr:uid="{00000000-0005-0000-0000-0000650D0000}"/>
    <cellStyle name="差_NWE WB ARB 3rd Quarter 2013" xfId="2963" xr:uid="{00000000-0005-0000-0000-0000660D0000}"/>
    <cellStyle name="差_NWE WB ARB 3rd Quarter 2014" xfId="2964" xr:uid="{00000000-0005-0000-0000-0000670D0000}"/>
    <cellStyle name="差_NWE WB ARB 4th Quarter 2012" xfId="2965" xr:uid="{00000000-0005-0000-0000-0000680D0000}"/>
    <cellStyle name="差_NWE WB ARB 4th Quarter 2012 update" xfId="2966" xr:uid="{00000000-0005-0000-0000-0000690D0000}"/>
    <cellStyle name="差_NWE WB ARB 4th Quarter 2013" xfId="2967" xr:uid="{00000000-0005-0000-0000-00006A0D0000}"/>
    <cellStyle name="差_NWE WB ARB 4th Quarter 2014" xfId="2968" xr:uid="{00000000-0005-0000-0000-00006B0D0000}"/>
    <cellStyle name="差_NWE WB ARB NOV 25-DEC 31 2011" xfId="2969" xr:uid="{00000000-0005-0000-0000-00006C0D0000}"/>
    <cellStyle name="差_NWE WB ARB Q1 2012" xfId="2970" xr:uid="{00000000-0005-0000-0000-00006D0D0000}"/>
    <cellStyle name="差_REVISED NWE WB ARB 3rd Quarter 2013" xfId="2971" xr:uid="{00000000-0005-0000-0000-00006E0D0000}"/>
    <cellStyle name="差_UPDATED NWE WB ARB 1st Quarter 2013" xfId="2972" xr:uid="{00000000-0005-0000-0000-00006F0D0000}"/>
    <cellStyle name="常规 10 2 2" xfId="593" xr:uid="{00000000-0005-0000-0000-0000700D0000}"/>
    <cellStyle name="常规 2" xfId="594" xr:uid="{00000000-0005-0000-0000-0000710D0000}"/>
    <cellStyle name="常规 2 2" xfId="2973" xr:uid="{00000000-0005-0000-0000-0000720D0000}"/>
    <cellStyle name="常规 2 2 2" xfId="595" xr:uid="{00000000-0005-0000-0000-0000730D0000}"/>
    <cellStyle name="常规 2 2 2 2 2" xfId="596" xr:uid="{00000000-0005-0000-0000-0000740D0000}"/>
    <cellStyle name="常规 2 2 2 2 2 2 2 2 2 2 2" xfId="597" xr:uid="{00000000-0005-0000-0000-0000750D0000}"/>
    <cellStyle name="常规 2 2 2 2 2 3" xfId="598" xr:uid="{00000000-0005-0000-0000-0000760D0000}"/>
    <cellStyle name="常规 2 2 2 2 4" xfId="599" xr:uid="{00000000-0005-0000-0000-0000770D0000}"/>
    <cellStyle name="常规 2 2 2 4" xfId="600" xr:uid="{00000000-0005-0000-0000-0000780D0000}"/>
    <cellStyle name="常规 2_Xl0001226" xfId="2975" xr:uid="{00000000-0005-0000-0000-0000790D0000}"/>
    <cellStyle name="常规 3" xfId="2976" xr:uid="{00000000-0005-0000-0000-00007A0D0000}"/>
    <cellStyle name="常规 4" xfId="2977" xr:uid="{00000000-0005-0000-0000-00007B0D0000}"/>
    <cellStyle name="常规 4 2 2 2" xfId="601" xr:uid="{00000000-0005-0000-0000-00007C0D0000}"/>
    <cellStyle name="常规 5" xfId="2979" xr:uid="{00000000-0005-0000-0000-00007D0D0000}"/>
    <cellStyle name="常规 68" xfId="602" xr:uid="{00000000-0005-0000-0000-00007E0D0000}"/>
    <cellStyle name="常规_AEN LTS(20071031) " xfId="2981" xr:uid="{00000000-0005-0000-0000-00007F0D0000}"/>
    <cellStyle name="强调文字颜色 1" xfId="2982" xr:uid="{00000000-0005-0000-0000-0000800D0000}"/>
    <cellStyle name="强调文字颜色 2" xfId="2983" xr:uid="{00000000-0005-0000-0000-0000810D0000}"/>
    <cellStyle name="强调文字颜色 3" xfId="2984" xr:uid="{00000000-0005-0000-0000-0000820D0000}"/>
    <cellStyle name="强调文字颜色 4" xfId="2985" xr:uid="{00000000-0005-0000-0000-0000830D0000}"/>
    <cellStyle name="强调文字颜色 5" xfId="2986" xr:uid="{00000000-0005-0000-0000-0000840D0000}"/>
    <cellStyle name="强调文字颜色 6" xfId="2987" xr:uid="{00000000-0005-0000-0000-0000850D0000}"/>
    <cellStyle name="悪い" xfId="2988" xr:uid="{00000000-0005-0000-0000-0000860D0000}"/>
    <cellStyle name="悪い 2" xfId="2989" xr:uid="{00000000-0005-0000-0000-0000870D0000}"/>
    <cellStyle name="昗弨_INLAND fm Tianjin.98" xfId="603" xr:uid="{00000000-0005-0000-0000-0000880D0000}"/>
    <cellStyle name="标题" xfId="2991" xr:uid="{00000000-0005-0000-0000-0000890D0000}"/>
    <cellStyle name="标题 1" xfId="2992" xr:uid="{00000000-0005-0000-0000-00008A0D0000}"/>
    <cellStyle name="标题 2" xfId="2993" xr:uid="{00000000-0005-0000-0000-00008B0D0000}"/>
    <cellStyle name="标题 3" xfId="2994" xr:uid="{00000000-0005-0000-0000-00008C0D0000}"/>
    <cellStyle name="标题 4" xfId="2995" xr:uid="{00000000-0005-0000-0000-00008D0D0000}"/>
    <cellStyle name="标题_MED WB ARB 1st Quarter 2013" xfId="2996" xr:uid="{00000000-0005-0000-0000-00008E0D0000}"/>
    <cellStyle name="样式 1" xfId="604" xr:uid="{00000000-0005-0000-0000-00008F0D0000}"/>
    <cellStyle name="桁区切り [0.00]_StartUp" xfId="2997" xr:uid="{00000000-0005-0000-0000-0000900D0000}"/>
    <cellStyle name="桁区切り_StartUp" xfId="2998" xr:uid="{00000000-0005-0000-0000-0000910D0000}"/>
    <cellStyle name="检查单元格" xfId="2999" xr:uid="{00000000-0005-0000-0000-0000920D0000}"/>
    <cellStyle name="標?_(hk t.s rate arrgd- MAY 1999)" xfId="605" xr:uid="{00000000-0005-0000-0000-0000930D0000}"/>
    <cellStyle name="標準_2001 TSR0201編集" xfId="606" xr:uid="{00000000-0005-0000-0000-0000940D0000}"/>
    <cellStyle name="標題" xfId="1081" xr:uid="{00000000-0005-0000-0000-0000950D0000}"/>
    <cellStyle name="標題 1" xfId="1095" xr:uid="{00000000-0005-0000-0000-0000960D0000}"/>
    <cellStyle name="標題 1 2" xfId="3002" xr:uid="{00000000-0005-0000-0000-0000970D0000}"/>
    <cellStyle name="標題 1 3" xfId="3001" xr:uid="{00000000-0005-0000-0000-0000980D0000}"/>
    <cellStyle name="標題 2" xfId="1099" xr:uid="{00000000-0005-0000-0000-0000990D0000}"/>
    <cellStyle name="標題 2 2" xfId="3004" xr:uid="{00000000-0005-0000-0000-00009A0D0000}"/>
    <cellStyle name="標題 2 3" xfId="3003" xr:uid="{00000000-0005-0000-0000-00009B0D0000}"/>
    <cellStyle name="標題 3" xfId="1101" xr:uid="{00000000-0005-0000-0000-00009C0D0000}"/>
    <cellStyle name="標題 3 2" xfId="3006" xr:uid="{00000000-0005-0000-0000-00009D0D0000}"/>
    <cellStyle name="標題 3 3" xfId="3005" xr:uid="{00000000-0005-0000-0000-00009E0D0000}"/>
    <cellStyle name="標題 4" xfId="1126" xr:uid="{00000000-0005-0000-0000-00009F0D0000}"/>
    <cellStyle name="標題 4 2" xfId="3008" xr:uid="{00000000-0005-0000-0000-0000A00D0000}"/>
    <cellStyle name="標題 4 3" xfId="3007" xr:uid="{00000000-0005-0000-0000-0000A10D0000}"/>
    <cellStyle name="標題 5" xfId="3009" xr:uid="{00000000-0005-0000-0000-0000A20D0000}"/>
    <cellStyle name="標題 6" xfId="3000" xr:uid="{00000000-0005-0000-0000-0000A30D0000}"/>
    <cellStyle name="檢查儲存格" xfId="1127" xr:uid="{00000000-0005-0000-0000-0000A40D0000}"/>
    <cellStyle name="檢查儲存格 2" xfId="3011" xr:uid="{00000000-0005-0000-0000-0000A50D0000}"/>
    <cellStyle name="檢查儲存格 3" xfId="3010" xr:uid="{00000000-0005-0000-0000-0000A60D0000}"/>
    <cellStyle name="汇总" xfId="3012" xr:uid="{00000000-0005-0000-0000-0000A70D0000}"/>
    <cellStyle name="汇总 2" xfId="3164" xr:uid="{00000000-0005-0000-0000-0000A80D0000}"/>
    <cellStyle name="汇总 3" xfId="3399" xr:uid="{00000000-0005-0000-0000-0000A90D0000}"/>
    <cellStyle name="注释" xfId="3013" xr:uid="{00000000-0005-0000-0000-0000AA0D0000}"/>
    <cellStyle name="注释 2" xfId="3165" xr:uid="{00000000-0005-0000-0000-0000AB0D0000}"/>
    <cellStyle name="注释 3" xfId="3400" xr:uid="{00000000-0005-0000-0000-0000AC0D0000}"/>
    <cellStyle name="百分比 2" xfId="1116" xr:uid="{00000000-0005-0000-0000-0000AD0D0000}"/>
    <cellStyle name="良い" xfId="3014" xr:uid="{00000000-0005-0000-0000-0000AE0D0000}"/>
    <cellStyle name="良い 2" xfId="3015" xr:uid="{00000000-0005-0000-0000-0000AF0D0000}"/>
    <cellStyle name="表示済みのハイパー??ク" xfId="607" xr:uid="{00000000-0005-0000-0000-0000B00D0000}"/>
    <cellStyle name="表示済みのハイパー??ク 2" xfId="3017" xr:uid="{00000000-0005-0000-0000-0000B10D0000}"/>
    <cellStyle name="表示済みのハイパー??ク 2 2" xfId="3018" xr:uid="{00000000-0005-0000-0000-0000B20D0000}"/>
    <cellStyle name="表示済みのハイパー??ク 3" xfId="3019" xr:uid="{00000000-0005-0000-0000-0000B30D0000}"/>
    <cellStyle name="表示済みのハイパー??ク 4" xfId="3020" xr:uid="{00000000-0005-0000-0000-0000B40D0000}"/>
    <cellStyle name="表示済みのハイパー??ク 5" xfId="3021" xr:uid="{00000000-0005-0000-0000-0000B50D0000}"/>
    <cellStyle name="表示済みのハイパー??ク 6" xfId="3022" xr:uid="{00000000-0005-0000-0000-0000B60D0000}"/>
    <cellStyle name="表示済みのハイパー??ク 7" xfId="3023" xr:uid="{00000000-0005-0000-0000-0000B70D0000}"/>
    <cellStyle name="表示済みのハイパー??ク_A MIX SCHEDULE LCL JUN 2015" xfId="3024" xr:uid="{00000000-0005-0000-0000-0000B80D0000}"/>
    <cellStyle name="見出し 1" xfId="3025" xr:uid="{00000000-0005-0000-0000-0000B90D0000}"/>
    <cellStyle name="見出し 1 2" xfId="3026" xr:uid="{00000000-0005-0000-0000-0000BA0D0000}"/>
    <cellStyle name="見出し 2" xfId="3027" xr:uid="{00000000-0005-0000-0000-0000BB0D0000}"/>
    <cellStyle name="見出し 2 2" xfId="3028" xr:uid="{00000000-0005-0000-0000-0000BC0D0000}"/>
    <cellStyle name="見出し 3" xfId="3029" xr:uid="{00000000-0005-0000-0000-0000BD0D0000}"/>
    <cellStyle name="見出し 3 2" xfId="3030" xr:uid="{00000000-0005-0000-0000-0000BE0D0000}"/>
    <cellStyle name="見出し 4" xfId="3031" xr:uid="{00000000-0005-0000-0000-0000BF0D0000}"/>
    <cellStyle name="見出し 4 2" xfId="3032" xr:uid="{00000000-0005-0000-0000-0000C00D0000}"/>
    <cellStyle name="解释性文本" xfId="3033" xr:uid="{00000000-0005-0000-0000-0000C10D0000}"/>
    <cellStyle name="計算" xfId="3034" xr:uid="{00000000-0005-0000-0000-0000C20D0000}"/>
    <cellStyle name="計算 2" xfId="3035" xr:uid="{00000000-0005-0000-0000-0000C30D0000}"/>
    <cellStyle name="計算 2 2" xfId="2978" xr:uid="{00000000-0005-0000-0000-0000C40D0000}"/>
    <cellStyle name="計算 2 3" xfId="3402" xr:uid="{00000000-0005-0000-0000-0000C50D0000}"/>
    <cellStyle name="計算 2 4" xfId="3415" xr:uid="{00000000-0005-0000-0000-0000C60D0000}"/>
    <cellStyle name="計算 3" xfId="2974" xr:uid="{00000000-0005-0000-0000-0000C70D0000}"/>
    <cellStyle name="計算 4" xfId="3401" xr:uid="{00000000-0005-0000-0000-0000C80D0000}"/>
    <cellStyle name="計算 5" xfId="3414" xr:uid="{00000000-0005-0000-0000-0000C90D0000}"/>
    <cellStyle name="計算方式" xfId="1117" xr:uid="{00000000-0005-0000-0000-0000CA0D0000}"/>
    <cellStyle name="計算方式 2" xfId="1134" xr:uid="{00000000-0005-0000-0000-0000CB0D0000}"/>
    <cellStyle name="計算方式 2 2" xfId="3037" xr:uid="{00000000-0005-0000-0000-0000CC0D0000}"/>
    <cellStyle name="計算方式 2 3" xfId="2990" xr:uid="{00000000-0005-0000-0000-0000CD0D0000}"/>
    <cellStyle name="計算方式 2 4" xfId="3404" xr:uid="{00000000-0005-0000-0000-0000CE0D0000}"/>
    <cellStyle name="計算方式 2 5" xfId="3417" xr:uid="{00000000-0005-0000-0000-0000CF0D0000}"/>
    <cellStyle name="計算方式 3" xfId="1255" xr:uid="{00000000-0005-0000-0000-0000D00D0000}"/>
    <cellStyle name="計算方式 4" xfId="1764" xr:uid="{00000000-0005-0000-0000-0000D10D0000}"/>
    <cellStyle name="計算方式 5" xfId="1765" xr:uid="{00000000-0005-0000-0000-0000D20D0000}"/>
    <cellStyle name="計算方式 6" xfId="3036" xr:uid="{00000000-0005-0000-0000-0000D30D0000}"/>
    <cellStyle name="計算方式 7" xfId="2980" xr:uid="{00000000-0005-0000-0000-0000D40D0000}"/>
    <cellStyle name="計算方式 8" xfId="3403" xr:uid="{00000000-0005-0000-0000-0000D50D0000}"/>
    <cellStyle name="計算方式 9" xfId="3416" xr:uid="{00000000-0005-0000-0000-0000D60D0000}"/>
    <cellStyle name="說明文字" xfId="1122" xr:uid="{00000000-0005-0000-0000-0000D70D0000}"/>
    <cellStyle name="說明文字 2" xfId="3039" xr:uid="{00000000-0005-0000-0000-0000D80D0000}"/>
    <cellStyle name="說明文字 3" xfId="3038" xr:uid="{00000000-0005-0000-0000-0000D90D0000}"/>
    <cellStyle name="説明文" xfId="3040" xr:uid="{00000000-0005-0000-0000-0000DA0D0000}"/>
    <cellStyle name="説明文 2" xfId="3041" xr:uid="{00000000-0005-0000-0000-0000DB0D0000}"/>
    <cellStyle name="警告文" xfId="3042" xr:uid="{00000000-0005-0000-0000-0000DC0D0000}"/>
    <cellStyle name="警告文 2" xfId="3043" xr:uid="{00000000-0005-0000-0000-0000DD0D0000}"/>
    <cellStyle name="警告文字" xfId="1128" xr:uid="{00000000-0005-0000-0000-0000DE0D0000}"/>
    <cellStyle name="警告文字 2" xfId="3045" xr:uid="{00000000-0005-0000-0000-0000DF0D0000}"/>
    <cellStyle name="警告文字 3" xfId="3044" xr:uid="{00000000-0005-0000-0000-0000E00D0000}"/>
    <cellStyle name="警告文本" xfId="3046" xr:uid="{00000000-0005-0000-0000-0000E10D0000}"/>
    <cellStyle name="计算" xfId="3047" xr:uid="{00000000-0005-0000-0000-0000E20D0000}"/>
    <cellStyle name="计算 2" xfId="3171" xr:uid="{00000000-0005-0000-0000-0000E30D0000}"/>
    <cellStyle name="计算 3" xfId="3405" xr:uid="{00000000-0005-0000-0000-0000E40D0000}"/>
    <cellStyle name="计算 4" xfId="3418" xr:uid="{00000000-0005-0000-0000-0000E50D0000}"/>
    <cellStyle name="貨幣 [0]_ASE1004A" xfId="3048" xr:uid="{00000000-0005-0000-0000-0000E60D0000}"/>
    <cellStyle name="貨幣 2" xfId="1118" xr:uid="{00000000-0005-0000-0000-0000E70D0000}"/>
    <cellStyle name="貨幣[0]_pldt" xfId="3049" xr:uid="{00000000-0005-0000-0000-0000E80D0000}"/>
    <cellStyle name="貨幣_ASE1004A" xfId="3050" xr:uid="{00000000-0005-0000-0000-0000E90D0000}"/>
    <cellStyle name="货币[0]_DAILY" xfId="3051" xr:uid="{00000000-0005-0000-0000-0000EA0D0000}"/>
    <cellStyle name="货币_DAILY" xfId="3052" xr:uid="{00000000-0005-0000-0000-0000EB0D0000}"/>
    <cellStyle name="超連結_ECSYSTEM" xfId="3053" xr:uid="{00000000-0005-0000-0000-0000EC0D0000}"/>
    <cellStyle name="輔色1" xfId="1105" xr:uid="{00000000-0005-0000-0000-0000ED0D0000}"/>
    <cellStyle name="輔色1 2" xfId="3055" xr:uid="{00000000-0005-0000-0000-0000EE0D0000}"/>
    <cellStyle name="輔色1 3" xfId="3054" xr:uid="{00000000-0005-0000-0000-0000EF0D0000}"/>
    <cellStyle name="輔色2" xfId="1107" xr:uid="{00000000-0005-0000-0000-0000F00D0000}"/>
    <cellStyle name="輔色2 2" xfId="3057" xr:uid="{00000000-0005-0000-0000-0000F10D0000}"/>
    <cellStyle name="輔色2 3" xfId="3056" xr:uid="{00000000-0005-0000-0000-0000F20D0000}"/>
    <cellStyle name="輔色3" xfId="1109" xr:uid="{00000000-0005-0000-0000-0000F30D0000}"/>
    <cellStyle name="輔色3 2" xfId="3059" xr:uid="{00000000-0005-0000-0000-0000F40D0000}"/>
    <cellStyle name="輔色3 3" xfId="3058" xr:uid="{00000000-0005-0000-0000-0000F50D0000}"/>
    <cellStyle name="輔色4" xfId="1123" xr:uid="{00000000-0005-0000-0000-0000F60D0000}"/>
    <cellStyle name="輔色4 2" xfId="3061" xr:uid="{00000000-0005-0000-0000-0000F70D0000}"/>
    <cellStyle name="輔色4 3" xfId="3060" xr:uid="{00000000-0005-0000-0000-0000F80D0000}"/>
    <cellStyle name="輔色5" xfId="1124" xr:uid="{00000000-0005-0000-0000-0000F90D0000}"/>
    <cellStyle name="輔色5 2" xfId="3063" xr:uid="{00000000-0005-0000-0000-0000FA0D0000}"/>
    <cellStyle name="輔色5 3" xfId="3062" xr:uid="{00000000-0005-0000-0000-0000FB0D0000}"/>
    <cellStyle name="輔色6" xfId="1125" xr:uid="{00000000-0005-0000-0000-0000FC0D0000}"/>
    <cellStyle name="輔色6 2" xfId="3065" xr:uid="{00000000-0005-0000-0000-0000FD0D0000}"/>
    <cellStyle name="輔色6 3" xfId="3064" xr:uid="{00000000-0005-0000-0000-0000FE0D0000}"/>
    <cellStyle name="輸入" xfId="1113" xr:uid="{00000000-0005-0000-0000-0000FF0D0000}"/>
    <cellStyle name="輸入 2" xfId="1131" xr:uid="{00000000-0005-0000-0000-0000000E0000}"/>
    <cellStyle name="輸入 2 2" xfId="3067" xr:uid="{00000000-0005-0000-0000-0000010E0000}"/>
    <cellStyle name="輸入 2 3" xfId="3173" xr:uid="{00000000-0005-0000-0000-0000020E0000}"/>
    <cellStyle name="輸入 2 4" xfId="3407" xr:uid="{00000000-0005-0000-0000-0000030E0000}"/>
    <cellStyle name="輸入 2 5" xfId="3420" xr:uid="{00000000-0005-0000-0000-0000040E0000}"/>
    <cellStyle name="輸入 3" xfId="1253" xr:uid="{00000000-0005-0000-0000-0000050E0000}"/>
    <cellStyle name="輸入 4" xfId="1762" xr:uid="{00000000-0005-0000-0000-0000060E0000}"/>
    <cellStyle name="輸入 5" xfId="1758" xr:uid="{00000000-0005-0000-0000-0000070E0000}"/>
    <cellStyle name="輸入 6" xfId="3066" xr:uid="{00000000-0005-0000-0000-0000080E0000}"/>
    <cellStyle name="輸入 7" xfId="3172" xr:uid="{00000000-0005-0000-0000-0000090E0000}"/>
    <cellStyle name="輸入 8" xfId="3406" xr:uid="{00000000-0005-0000-0000-00000A0E0000}"/>
    <cellStyle name="輸入 9" xfId="3419" xr:uid="{00000000-0005-0000-0000-00000B0E0000}"/>
    <cellStyle name="輸出" xfId="1115" xr:uid="{00000000-0005-0000-0000-00000C0E0000}"/>
    <cellStyle name="輸出 2" xfId="1132" xr:uid="{00000000-0005-0000-0000-00000D0E0000}"/>
    <cellStyle name="輸出 2 2" xfId="3069" xr:uid="{00000000-0005-0000-0000-00000E0E0000}"/>
    <cellStyle name="輸出 2 3" xfId="3167" xr:uid="{00000000-0005-0000-0000-00000F0E0000}"/>
    <cellStyle name="輸出 2 4" xfId="3409" xr:uid="{00000000-0005-0000-0000-0000100E0000}"/>
    <cellStyle name="輸出 2 5" xfId="3422" xr:uid="{00000000-0005-0000-0000-0000110E0000}"/>
    <cellStyle name="輸出 3" xfId="1254" xr:uid="{00000000-0005-0000-0000-0000120E0000}"/>
    <cellStyle name="輸出 4" xfId="1763" xr:uid="{00000000-0005-0000-0000-0000130E0000}"/>
    <cellStyle name="輸出 5" xfId="1757" xr:uid="{00000000-0005-0000-0000-0000140E0000}"/>
    <cellStyle name="輸出 6" xfId="3068" xr:uid="{00000000-0005-0000-0000-0000150E0000}"/>
    <cellStyle name="輸出 7" xfId="3166" xr:uid="{00000000-0005-0000-0000-0000160E0000}"/>
    <cellStyle name="輸出 8" xfId="3408" xr:uid="{00000000-0005-0000-0000-0000170E0000}"/>
    <cellStyle name="輸出 9" xfId="3421" xr:uid="{00000000-0005-0000-0000-0000180E0000}"/>
    <cellStyle name="输入" xfId="3070" xr:uid="{00000000-0005-0000-0000-0000190E0000}"/>
    <cellStyle name="输入 2" xfId="3174" xr:uid="{00000000-0005-0000-0000-00001A0E0000}"/>
    <cellStyle name="输入 3" xfId="3410" xr:uid="{00000000-0005-0000-0000-00001B0E0000}"/>
    <cellStyle name="输入 4" xfId="3423" xr:uid="{00000000-0005-0000-0000-00001C0E0000}"/>
    <cellStyle name="输出" xfId="3071" xr:uid="{00000000-0005-0000-0000-00001D0E0000}"/>
    <cellStyle name="输出 2" xfId="3168" xr:uid="{00000000-0005-0000-0000-00001E0E0000}"/>
    <cellStyle name="输出 3" xfId="3411" xr:uid="{00000000-0005-0000-0000-00001F0E0000}"/>
    <cellStyle name="输出 4" xfId="3424" xr:uid="{00000000-0005-0000-0000-0000200E0000}"/>
    <cellStyle name="适中" xfId="3072" xr:uid="{00000000-0005-0000-0000-0000210E0000}"/>
    <cellStyle name="通貨 [0.00]_StartUp" xfId="3073" xr:uid="{00000000-0005-0000-0000-0000220E0000}"/>
    <cellStyle name="通貨_StartUp" xfId="3074" xr:uid="{00000000-0005-0000-0000-0000230E0000}"/>
    <cellStyle name="連結的儲存格" xfId="1119" xr:uid="{00000000-0005-0000-0000-0000240E0000}"/>
    <cellStyle name="連結的儲存格 2" xfId="3076" xr:uid="{00000000-0005-0000-0000-0000250E0000}"/>
    <cellStyle name="連結的儲存格 3" xfId="3075" xr:uid="{00000000-0005-0000-0000-0000260E0000}"/>
    <cellStyle name="链接单元格" xfId="3077" xr:uid="{00000000-0005-0000-0000-0000270E0000}"/>
    <cellStyle name="隨後的超連結_ECSYSTEM" xfId="3078" xr:uid="{00000000-0005-0000-0000-0000280E0000}"/>
    <cellStyle name="集計" xfId="3079" xr:uid="{00000000-0005-0000-0000-0000290E0000}"/>
    <cellStyle name="集計 2" xfId="3080" xr:uid="{00000000-0005-0000-0000-00002A0E0000}"/>
    <cellStyle name="集計 2 2" xfId="3170" xr:uid="{00000000-0005-0000-0000-00002B0E0000}"/>
    <cellStyle name="集計 2 3" xfId="3413" xr:uid="{00000000-0005-0000-0000-00002C0E0000}"/>
    <cellStyle name="集計 3" xfId="3169" xr:uid="{00000000-0005-0000-0000-00002D0E0000}"/>
    <cellStyle name="集計 4" xfId="3412" xr:uid="{00000000-0005-0000-0000-00002E0E0000}"/>
    <cellStyle name="鱔 [0]_95鼻褒瞳" xfId="3081" xr:uid="{00000000-0005-0000-0000-00002F0E0000}"/>
    <cellStyle name="鱔_95鼻褒瞳" xfId="3082" xr:uid="{00000000-0005-0000-0000-0000300E0000}"/>
  </cellStyles>
  <dxfs count="6">
    <dxf>
      <font>
        <color rgb="FF333399"/>
      </font>
      <fill>
        <patternFill patternType="solid">
          <fgColor rgb="FFE36C09"/>
          <bgColor rgb="FFE36C09"/>
        </patternFill>
      </fill>
      <alignment wrapText="0" shrinkToFit="0"/>
    </dxf>
    <dxf>
      <font>
        <color rgb="FFFF0000"/>
      </font>
      <fill>
        <patternFill patternType="solid">
          <fgColor rgb="FFFFFF00"/>
          <bgColor rgb="FFFFFF00"/>
        </patternFill>
      </fill>
      <alignment wrapText="0" shrinkToFit="0"/>
    </dxf>
    <dxf>
      <font>
        <color rgb="FFFF0000"/>
      </font>
      <fill>
        <patternFill patternType="solid">
          <fgColor rgb="FFFFFF00"/>
          <bgColor rgb="FFFFFF00"/>
        </patternFill>
      </fill>
      <alignment wrapText="0" shrinkToFit="0"/>
    </dxf>
    <dxf>
      <font>
        <color rgb="FF333399"/>
      </font>
      <fill>
        <patternFill patternType="solid">
          <fgColor rgb="FFE36C09"/>
          <bgColor rgb="FFE36C09"/>
        </patternFill>
      </fill>
      <alignment wrapText="0" shrinkToFit="0"/>
    </dxf>
    <dxf>
      <font>
        <color rgb="FFFF0000"/>
      </font>
      <fill>
        <patternFill patternType="solid">
          <fgColor rgb="FFFFFF00"/>
          <bgColor rgb="FFFFFF00"/>
        </patternFill>
      </fill>
      <alignment wrapText="0" shrinkToFit="0"/>
    </dxf>
    <dxf>
      <font>
        <color rgb="FFFF0000"/>
      </font>
      <fill>
        <patternFill patternType="solid">
          <fgColor rgb="FFFFFF00"/>
          <bgColor rgb="FFFFFF00"/>
        </patternFill>
      </fill>
      <alignment wrapText="0" shrinkToFit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19050</xdr:rowOff>
    </xdr:from>
    <xdr:to>
      <xdr:col>3</xdr:col>
      <xdr:colOff>466725</xdr:colOff>
      <xdr:row>7</xdr:row>
      <xdr:rowOff>19050</xdr:rowOff>
    </xdr:to>
    <xdr:pic>
      <xdr:nvPicPr>
        <xdr:cNvPr id="2" name="Picture 1" descr="Description: Description: Description: Description: Description: Description: Description: Description: Description: cid:image005.png@01D9BB1C.26A6E310">
          <a:extLst>
            <a:ext uri="{FF2B5EF4-FFF2-40B4-BE49-F238E27FC236}">
              <a16:creationId xmlns:a16="http://schemas.microsoft.com/office/drawing/2014/main" id="{DBA91956-44C9-4C3E-8B43-7CF903315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0975"/>
          <a:ext cx="35147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66675</xdr:rowOff>
    </xdr:to>
    <xdr:sp macro="" textlink="">
      <xdr:nvSpPr>
        <xdr:cNvPr id="3" name="AutoShape 1028" descr="Marunda Center">
          <a:extLst>
            <a:ext uri="{FF2B5EF4-FFF2-40B4-BE49-F238E27FC236}">
              <a16:creationId xmlns:a16="http://schemas.microsoft.com/office/drawing/2014/main" id="{83A37851-7238-47A2-B18E-24B2BA6B44F7}"/>
            </a:ext>
          </a:extLst>
        </xdr:cNvPr>
        <xdr:cNvSpPr>
          <a:spLocks noChangeAspect="1" noChangeArrowheads="1"/>
        </xdr:cNvSpPr>
      </xdr:nvSpPr>
      <xdr:spPr bwMode="auto">
        <a:xfrm>
          <a:off x="390525" y="16478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10</xdr:row>
      <xdr:rowOff>123825</xdr:rowOff>
    </xdr:to>
    <xdr:sp macro="" textlink="">
      <xdr:nvSpPr>
        <xdr:cNvPr id="4" name="AutoShape 1028" descr="Marunda Center">
          <a:extLst>
            <a:ext uri="{FF2B5EF4-FFF2-40B4-BE49-F238E27FC236}">
              <a16:creationId xmlns:a16="http://schemas.microsoft.com/office/drawing/2014/main" id="{AE6A2860-0335-446F-A572-097FADCEB91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6478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123825</xdr:rowOff>
    </xdr:to>
    <xdr:sp macro="" textlink="">
      <xdr:nvSpPr>
        <xdr:cNvPr id="5" name="AutoShape 1028" descr="Marunda Center">
          <a:extLst>
            <a:ext uri="{FF2B5EF4-FFF2-40B4-BE49-F238E27FC236}">
              <a16:creationId xmlns:a16="http://schemas.microsoft.com/office/drawing/2014/main" id="{81E22151-5F41-426F-8218-EE6A973035ED}"/>
            </a:ext>
          </a:extLst>
        </xdr:cNvPr>
        <xdr:cNvSpPr>
          <a:spLocks noChangeAspect="1" noChangeArrowheads="1"/>
        </xdr:cNvSpPr>
      </xdr:nvSpPr>
      <xdr:spPr bwMode="auto">
        <a:xfrm>
          <a:off x="390525" y="16478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10</xdr:row>
      <xdr:rowOff>66675</xdr:rowOff>
    </xdr:to>
    <xdr:sp macro="" textlink="">
      <xdr:nvSpPr>
        <xdr:cNvPr id="6" name="AutoShape 1028" descr="Marunda Center">
          <a:extLst>
            <a:ext uri="{FF2B5EF4-FFF2-40B4-BE49-F238E27FC236}">
              <a16:creationId xmlns:a16="http://schemas.microsoft.com/office/drawing/2014/main" id="{88AD5751-94B0-47A4-8AB0-C77225D217E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6478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66675</xdr:rowOff>
    </xdr:to>
    <xdr:sp macro="" textlink="">
      <xdr:nvSpPr>
        <xdr:cNvPr id="7" name="AutoShape 1028" descr="Marunda Center">
          <a:extLst>
            <a:ext uri="{FF2B5EF4-FFF2-40B4-BE49-F238E27FC236}">
              <a16:creationId xmlns:a16="http://schemas.microsoft.com/office/drawing/2014/main" id="{92E4CA97-8219-4282-9DF4-5DFA8A5606F9}"/>
            </a:ext>
          </a:extLst>
        </xdr:cNvPr>
        <xdr:cNvSpPr>
          <a:spLocks noChangeAspect="1" noChangeArrowheads="1"/>
        </xdr:cNvSpPr>
      </xdr:nvSpPr>
      <xdr:spPr bwMode="auto">
        <a:xfrm>
          <a:off x="390525" y="16478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66675</xdr:rowOff>
    </xdr:to>
    <xdr:sp macro="" textlink="">
      <xdr:nvSpPr>
        <xdr:cNvPr id="8" name="AutoShape 1028" descr="Marunda Center">
          <a:extLst>
            <a:ext uri="{FF2B5EF4-FFF2-40B4-BE49-F238E27FC236}">
              <a16:creationId xmlns:a16="http://schemas.microsoft.com/office/drawing/2014/main" id="{7CA1D00E-AD9E-438E-88CA-30BD3C8F0888}"/>
            </a:ext>
          </a:extLst>
        </xdr:cNvPr>
        <xdr:cNvSpPr>
          <a:spLocks noChangeAspect="1" noChangeArrowheads="1"/>
        </xdr:cNvSpPr>
      </xdr:nvSpPr>
      <xdr:spPr bwMode="auto">
        <a:xfrm>
          <a:off x="390525" y="16478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10</xdr:row>
      <xdr:rowOff>66675</xdr:rowOff>
    </xdr:to>
    <xdr:sp macro="" textlink="">
      <xdr:nvSpPr>
        <xdr:cNvPr id="9" name="AutoShape 1028" descr="Marunda Center">
          <a:extLst>
            <a:ext uri="{FF2B5EF4-FFF2-40B4-BE49-F238E27FC236}">
              <a16:creationId xmlns:a16="http://schemas.microsoft.com/office/drawing/2014/main" id="{94F8CCC8-D60F-4EBC-A58F-C77C1A8B1F5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6478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10</xdr:row>
      <xdr:rowOff>66675</xdr:rowOff>
    </xdr:to>
    <xdr:sp macro="" textlink="">
      <xdr:nvSpPr>
        <xdr:cNvPr id="10" name="AutoShape 1028" descr="Marunda Center">
          <a:extLst>
            <a:ext uri="{FF2B5EF4-FFF2-40B4-BE49-F238E27FC236}">
              <a16:creationId xmlns:a16="http://schemas.microsoft.com/office/drawing/2014/main" id="{5408DA14-B77D-4156-AD83-6F74F62C11F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6478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66675</xdr:rowOff>
    </xdr:to>
    <xdr:sp macro="" textlink="">
      <xdr:nvSpPr>
        <xdr:cNvPr id="11" name="AutoShape 1028" descr="Marunda Center">
          <a:extLst>
            <a:ext uri="{FF2B5EF4-FFF2-40B4-BE49-F238E27FC236}">
              <a16:creationId xmlns:a16="http://schemas.microsoft.com/office/drawing/2014/main" id="{E97B03E8-5BE1-41F6-A85B-B1F65A202815}"/>
            </a:ext>
          </a:extLst>
        </xdr:cNvPr>
        <xdr:cNvSpPr>
          <a:spLocks noChangeAspect="1" noChangeArrowheads="1"/>
        </xdr:cNvSpPr>
      </xdr:nvSpPr>
      <xdr:spPr bwMode="auto">
        <a:xfrm>
          <a:off x="390525" y="16478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10</xdr:row>
      <xdr:rowOff>123825</xdr:rowOff>
    </xdr:to>
    <xdr:sp macro="" textlink="">
      <xdr:nvSpPr>
        <xdr:cNvPr id="12" name="AutoShape 1028" descr="Marunda Center">
          <a:extLst>
            <a:ext uri="{FF2B5EF4-FFF2-40B4-BE49-F238E27FC236}">
              <a16:creationId xmlns:a16="http://schemas.microsoft.com/office/drawing/2014/main" id="{FE1DEB6E-F8C1-4A86-A411-BCA081D669B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6478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10</xdr:row>
      <xdr:rowOff>123825</xdr:rowOff>
    </xdr:to>
    <xdr:sp macro="" textlink="">
      <xdr:nvSpPr>
        <xdr:cNvPr id="13" name="AutoShape 1028" descr="Marunda Center">
          <a:extLst>
            <a:ext uri="{FF2B5EF4-FFF2-40B4-BE49-F238E27FC236}">
              <a16:creationId xmlns:a16="http://schemas.microsoft.com/office/drawing/2014/main" id="{E4F13D22-234E-4EE0-ABB2-CC26B757178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6478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123825</xdr:rowOff>
    </xdr:to>
    <xdr:sp macro="" textlink="">
      <xdr:nvSpPr>
        <xdr:cNvPr id="14" name="AutoShape 1028" descr="Marunda Center">
          <a:extLst>
            <a:ext uri="{FF2B5EF4-FFF2-40B4-BE49-F238E27FC236}">
              <a16:creationId xmlns:a16="http://schemas.microsoft.com/office/drawing/2014/main" id="{31CF07B6-E6DA-494B-8FCE-F247086D394C}"/>
            </a:ext>
          </a:extLst>
        </xdr:cNvPr>
        <xdr:cNvSpPr>
          <a:spLocks noChangeAspect="1" noChangeArrowheads="1"/>
        </xdr:cNvSpPr>
      </xdr:nvSpPr>
      <xdr:spPr bwMode="auto">
        <a:xfrm>
          <a:off x="390525" y="16478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10</xdr:row>
      <xdr:rowOff>123825</xdr:rowOff>
    </xdr:to>
    <xdr:sp macro="" textlink="">
      <xdr:nvSpPr>
        <xdr:cNvPr id="15" name="AutoShape 1028" descr="Marunda Center">
          <a:extLst>
            <a:ext uri="{FF2B5EF4-FFF2-40B4-BE49-F238E27FC236}">
              <a16:creationId xmlns:a16="http://schemas.microsoft.com/office/drawing/2014/main" id="{F5B3D370-3BF2-437C-9E2E-FE411E5C079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6478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10</xdr:row>
      <xdr:rowOff>123825</xdr:rowOff>
    </xdr:to>
    <xdr:sp macro="" textlink="">
      <xdr:nvSpPr>
        <xdr:cNvPr id="16" name="AutoShape 1028" descr="Marunda Center">
          <a:extLst>
            <a:ext uri="{FF2B5EF4-FFF2-40B4-BE49-F238E27FC236}">
              <a16:creationId xmlns:a16="http://schemas.microsoft.com/office/drawing/2014/main" id="{11641784-D423-4E87-88D3-2BC00EEAE15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6478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57150</xdr:rowOff>
    </xdr:from>
    <xdr:to>
      <xdr:col>1</xdr:col>
      <xdr:colOff>304800</xdr:colOff>
      <xdr:row>33</xdr:row>
      <xdr:rowOff>161925</xdr:rowOff>
    </xdr:to>
    <xdr:sp macro="" textlink="">
      <xdr:nvSpPr>
        <xdr:cNvPr id="17" name="AutoShape 1028" descr="Marunda Center">
          <a:extLst>
            <a:ext uri="{FF2B5EF4-FFF2-40B4-BE49-F238E27FC236}">
              <a16:creationId xmlns:a16="http://schemas.microsoft.com/office/drawing/2014/main" id="{D224A84F-AB5B-4F70-A23A-25326E508C27}"/>
            </a:ext>
          </a:extLst>
        </xdr:cNvPr>
        <xdr:cNvSpPr>
          <a:spLocks noChangeAspect="1" noChangeArrowheads="1"/>
        </xdr:cNvSpPr>
      </xdr:nvSpPr>
      <xdr:spPr bwMode="auto">
        <a:xfrm>
          <a:off x="390525" y="670560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57150</xdr:rowOff>
    </xdr:from>
    <xdr:to>
      <xdr:col>7</xdr:col>
      <xdr:colOff>304800</xdr:colOff>
      <xdr:row>43</xdr:row>
      <xdr:rowOff>66674</xdr:rowOff>
    </xdr:to>
    <xdr:sp macro="" textlink="">
      <xdr:nvSpPr>
        <xdr:cNvPr id="18" name="AutoShape 1028" descr="Marunda Center">
          <a:extLst>
            <a:ext uri="{FF2B5EF4-FFF2-40B4-BE49-F238E27FC236}">
              <a16:creationId xmlns:a16="http://schemas.microsoft.com/office/drawing/2014/main" id="{C699645F-396D-4B46-BE58-86DD69384D6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8429625"/>
          <a:ext cx="3048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57150</xdr:rowOff>
    </xdr:from>
    <xdr:to>
      <xdr:col>1</xdr:col>
      <xdr:colOff>304800</xdr:colOff>
      <xdr:row>51</xdr:row>
      <xdr:rowOff>66675</xdr:rowOff>
    </xdr:to>
    <xdr:sp macro="" textlink="">
      <xdr:nvSpPr>
        <xdr:cNvPr id="19" name="AutoShape 1028" descr="Marunda Center">
          <a:extLst>
            <a:ext uri="{FF2B5EF4-FFF2-40B4-BE49-F238E27FC236}">
              <a16:creationId xmlns:a16="http://schemas.microsoft.com/office/drawing/2014/main" id="{8298356C-BD5A-4294-AF5B-0DB506E38E71}"/>
            </a:ext>
          </a:extLst>
        </xdr:cNvPr>
        <xdr:cNvSpPr>
          <a:spLocks noChangeAspect="1" noChangeArrowheads="1"/>
        </xdr:cNvSpPr>
      </xdr:nvSpPr>
      <xdr:spPr bwMode="auto">
        <a:xfrm>
          <a:off x="390525" y="10153650"/>
          <a:ext cx="3048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49</xdr:row>
      <xdr:rowOff>57150</xdr:rowOff>
    </xdr:from>
    <xdr:to>
      <xdr:col>7</xdr:col>
      <xdr:colOff>304800</xdr:colOff>
      <xdr:row>50</xdr:row>
      <xdr:rowOff>161925</xdr:rowOff>
    </xdr:to>
    <xdr:sp macro="" textlink="">
      <xdr:nvSpPr>
        <xdr:cNvPr id="20" name="AutoShape 1028" descr="Marunda Center">
          <a:extLst>
            <a:ext uri="{FF2B5EF4-FFF2-40B4-BE49-F238E27FC236}">
              <a16:creationId xmlns:a16="http://schemas.microsoft.com/office/drawing/2014/main" id="{B9F28C24-76ED-45CA-82E1-21A1843D9C1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01536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</xdr:row>
      <xdr:rowOff>57150</xdr:rowOff>
    </xdr:from>
    <xdr:to>
      <xdr:col>1</xdr:col>
      <xdr:colOff>304800</xdr:colOff>
      <xdr:row>57</xdr:row>
      <xdr:rowOff>161925</xdr:rowOff>
    </xdr:to>
    <xdr:sp macro="" textlink="">
      <xdr:nvSpPr>
        <xdr:cNvPr id="21" name="AutoShape 1028" descr="Marunda Center">
          <a:extLst>
            <a:ext uri="{FF2B5EF4-FFF2-40B4-BE49-F238E27FC236}">
              <a16:creationId xmlns:a16="http://schemas.microsoft.com/office/drawing/2014/main" id="{7DC40D06-FB80-4F75-90EB-A134156DA4A8}"/>
            </a:ext>
          </a:extLst>
        </xdr:cNvPr>
        <xdr:cNvSpPr>
          <a:spLocks noChangeAspect="1" noChangeArrowheads="1"/>
        </xdr:cNvSpPr>
      </xdr:nvSpPr>
      <xdr:spPr bwMode="auto">
        <a:xfrm>
          <a:off x="390525" y="119157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57150</xdr:rowOff>
    </xdr:from>
    <xdr:to>
      <xdr:col>1</xdr:col>
      <xdr:colOff>304800</xdr:colOff>
      <xdr:row>67</xdr:row>
      <xdr:rowOff>161925</xdr:rowOff>
    </xdr:to>
    <xdr:sp macro="" textlink="">
      <xdr:nvSpPr>
        <xdr:cNvPr id="22" name="AutoShape 1028" descr="Marunda Center">
          <a:extLst>
            <a:ext uri="{FF2B5EF4-FFF2-40B4-BE49-F238E27FC236}">
              <a16:creationId xmlns:a16="http://schemas.microsoft.com/office/drawing/2014/main" id="{DE159552-EE42-406C-9FF5-1F1A04555EC2}"/>
            </a:ext>
          </a:extLst>
        </xdr:cNvPr>
        <xdr:cNvSpPr>
          <a:spLocks noChangeAspect="1" noChangeArrowheads="1"/>
        </xdr:cNvSpPr>
      </xdr:nvSpPr>
      <xdr:spPr bwMode="auto">
        <a:xfrm>
          <a:off x="390525" y="1451610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57150</xdr:rowOff>
    </xdr:from>
    <xdr:to>
      <xdr:col>7</xdr:col>
      <xdr:colOff>304800</xdr:colOff>
      <xdr:row>57</xdr:row>
      <xdr:rowOff>161925</xdr:rowOff>
    </xdr:to>
    <xdr:sp macro="" textlink="">
      <xdr:nvSpPr>
        <xdr:cNvPr id="23" name="AutoShape 1028" descr="Marunda Center">
          <a:extLst>
            <a:ext uri="{FF2B5EF4-FFF2-40B4-BE49-F238E27FC236}">
              <a16:creationId xmlns:a16="http://schemas.microsoft.com/office/drawing/2014/main" id="{7EE80BD0-F313-4282-8077-F117C00E0C2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17157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304800</xdr:colOff>
      <xdr:row>80</xdr:row>
      <xdr:rowOff>115981</xdr:rowOff>
    </xdr:to>
    <xdr:sp macro="" textlink="">
      <xdr:nvSpPr>
        <xdr:cNvPr id="25" name="AutoShape 1028" descr="Marunda Center">
          <a:extLst>
            <a:ext uri="{FF2B5EF4-FFF2-40B4-BE49-F238E27FC236}">
              <a16:creationId xmlns:a16="http://schemas.microsoft.com/office/drawing/2014/main" id="{C5508A47-DBE1-458D-A748-D56164A3D1F8}"/>
            </a:ext>
          </a:extLst>
        </xdr:cNvPr>
        <xdr:cNvSpPr>
          <a:spLocks noChangeAspect="1" noChangeArrowheads="1"/>
        </xdr:cNvSpPr>
      </xdr:nvSpPr>
      <xdr:spPr bwMode="auto">
        <a:xfrm>
          <a:off x="390525" y="166401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95</xdr:row>
      <xdr:rowOff>57150</xdr:rowOff>
    </xdr:from>
    <xdr:to>
      <xdr:col>7</xdr:col>
      <xdr:colOff>304800</xdr:colOff>
      <xdr:row>97</xdr:row>
      <xdr:rowOff>28575</xdr:rowOff>
    </xdr:to>
    <xdr:sp macro="" textlink="">
      <xdr:nvSpPr>
        <xdr:cNvPr id="26" name="AutoShape 1028" descr="Marunda Center">
          <a:extLst>
            <a:ext uri="{FF2B5EF4-FFF2-40B4-BE49-F238E27FC236}">
              <a16:creationId xmlns:a16="http://schemas.microsoft.com/office/drawing/2014/main" id="{B23E928E-6A93-40F9-B683-15E6ECAFDC8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726150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108</xdr:row>
      <xdr:rowOff>57150</xdr:rowOff>
    </xdr:from>
    <xdr:to>
      <xdr:col>7</xdr:col>
      <xdr:colOff>304800</xdr:colOff>
      <xdr:row>110</xdr:row>
      <xdr:rowOff>122704</xdr:rowOff>
    </xdr:to>
    <xdr:sp macro="" textlink="">
      <xdr:nvSpPr>
        <xdr:cNvPr id="28" name="AutoShape 1028" descr="Marunda Center">
          <a:extLst>
            <a:ext uri="{FF2B5EF4-FFF2-40B4-BE49-F238E27FC236}">
              <a16:creationId xmlns:a16="http://schemas.microsoft.com/office/drawing/2014/main" id="{3DD05EB3-9A28-439E-B831-FDFDD8BED50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21993225"/>
          <a:ext cx="3048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108</xdr:row>
      <xdr:rowOff>0</xdr:rowOff>
    </xdr:from>
    <xdr:ext cx="304800" cy="468966"/>
    <xdr:sp macro="" textlink="">
      <xdr:nvSpPr>
        <xdr:cNvPr id="29" name="AutoShape 1028" descr="Marunda Center">
          <a:extLst>
            <a:ext uri="{FF2B5EF4-FFF2-40B4-BE49-F238E27FC236}">
              <a16:creationId xmlns:a16="http://schemas.microsoft.com/office/drawing/2014/main" id="{74ACAE95-7430-4FD2-91DE-92E73923BED4}"/>
            </a:ext>
          </a:extLst>
        </xdr:cNvPr>
        <xdr:cNvSpPr>
          <a:spLocks noChangeAspect="1" noChangeArrowheads="1"/>
        </xdr:cNvSpPr>
      </xdr:nvSpPr>
      <xdr:spPr bwMode="auto">
        <a:xfrm>
          <a:off x="6297706" y="21594856"/>
          <a:ext cx="304800" cy="468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47625</xdr:rowOff>
    </xdr:from>
    <xdr:to>
      <xdr:col>1</xdr:col>
      <xdr:colOff>2047875</xdr:colOff>
      <xdr:row>2</xdr:row>
      <xdr:rowOff>295275</xdr:rowOff>
    </xdr:to>
    <xdr:pic>
      <xdr:nvPicPr>
        <xdr:cNvPr id="2" name="Picture 3" descr="Description: Description: Description: Description: Description: cid:image005.png@01D9BB1C.26A6E310">
          <a:extLst>
            <a:ext uri="{FF2B5EF4-FFF2-40B4-BE49-F238E27FC236}">
              <a16:creationId xmlns:a16="http://schemas.microsoft.com/office/drawing/2014/main" id="{E640C854-24E0-497D-8A8C-5899CAF27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361950"/>
          <a:ext cx="20002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100</xdr:row>
      <xdr:rowOff>57150</xdr:rowOff>
    </xdr:from>
    <xdr:to>
      <xdr:col>1</xdr:col>
      <xdr:colOff>304800</xdr:colOff>
      <xdr:row>101</xdr:row>
      <xdr:rowOff>122466</xdr:rowOff>
    </xdr:to>
    <xdr:sp macro="" textlink="">
      <xdr:nvSpPr>
        <xdr:cNvPr id="7" name="AutoShape 1028" descr="Marunda Center">
          <a:extLst>
            <a:ext uri="{FF2B5EF4-FFF2-40B4-BE49-F238E27FC236}">
              <a16:creationId xmlns:a16="http://schemas.microsoft.com/office/drawing/2014/main" id="{90FE9FE0-4662-45DA-AFF4-04A23700A164}"/>
            </a:ext>
          </a:extLst>
        </xdr:cNvPr>
        <xdr:cNvSpPr>
          <a:spLocks noChangeAspect="1" noChangeArrowheads="1"/>
        </xdr:cNvSpPr>
      </xdr:nvSpPr>
      <xdr:spPr bwMode="auto">
        <a:xfrm>
          <a:off x="266700" y="2164080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106</xdr:row>
      <xdr:rowOff>133350</xdr:rowOff>
    </xdr:from>
    <xdr:to>
      <xdr:col>1</xdr:col>
      <xdr:colOff>123825</xdr:colOff>
      <xdr:row>109</xdr:row>
      <xdr:rowOff>38100</xdr:rowOff>
    </xdr:to>
    <xdr:sp macro="" textlink="">
      <xdr:nvSpPr>
        <xdr:cNvPr id="8" name="AutoShape 1026" descr="Marunda Center">
          <a:extLst>
            <a:ext uri="{FF2B5EF4-FFF2-40B4-BE49-F238E27FC236}">
              <a16:creationId xmlns:a16="http://schemas.microsoft.com/office/drawing/2014/main" id="{54E2B8FF-F9AC-43FD-AAD5-2F685B6DB8D1}"/>
            </a:ext>
          </a:extLst>
        </xdr:cNvPr>
        <xdr:cNvSpPr>
          <a:spLocks noChangeAspect="1" noChangeArrowheads="1"/>
        </xdr:cNvSpPr>
      </xdr:nvSpPr>
      <xdr:spPr bwMode="auto">
        <a:xfrm rot="10342992">
          <a:off x="266700" y="22688550"/>
          <a:ext cx="466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103</xdr:row>
      <xdr:rowOff>28575</xdr:rowOff>
    </xdr:from>
    <xdr:to>
      <xdr:col>1</xdr:col>
      <xdr:colOff>0</xdr:colOff>
      <xdr:row>104</xdr:row>
      <xdr:rowOff>111578</xdr:rowOff>
    </xdr:to>
    <xdr:sp macro="" textlink="">
      <xdr:nvSpPr>
        <xdr:cNvPr id="9" name="AutoShape 1026" descr="Marunda Center">
          <a:extLst>
            <a:ext uri="{FF2B5EF4-FFF2-40B4-BE49-F238E27FC236}">
              <a16:creationId xmlns:a16="http://schemas.microsoft.com/office/drawing/2014/main" id="{4F4835B9-4689-48E1-A59D-0C40AE7CAF91}"/>
            </a:ext>
          </a:extLst>
        </xdr:cNvPr>
        <xdr:cNvSpPr>
          <a:spLocks noChangeAspect="1" noChangeArrowheads="1"/>
        </xdr:cNvSpPr>
      </xdr:nvSpPr>
      <xdr:spPr bwMode="auto">
        <a:xfrm>
          <a:off x="180975" y="2209800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100</xdr:row>
      <xdr:rowOff>0</xdr:rowOff>
    </xdr:from>
    <xdr:to>
      <xdr:col>15</xdr:col>
      <xdr:colOff>304800</xdr:colOff>
      <xdr:row>101</xdr:row>
      <xdr:rowOff>73480</xdr:rowOff>
    </xdr:to>
    <xdr:sp macro="" textlink="">
      <xdr:nvSpPr>
        <xdr:cNvPr id="10" name="AutoShape 1025" descr="Marunda Center">
          <a:extLst>
            <a:ext uri="{FF2B5EF4-FFF2-40B4-BE49-F238E27FC236}">
              <a16:creationId xmlns:a16="http://schemas.microsoft.com/office/drawing/2014/main" id="{06AF2CF8-17E8-4D3F-8AF8-A349784E93C4}"/>
            </a:ext>
          </a:extLst>
        </xdr:cNvPr>
        <xdr:cNvSpPr>
          <a:spLocks noChangeAspect="1" noChangeArrowheads="1"/>
        </xdr:cNvSpPr>
      </xdr:nvSpPr>
      <xdr:spPr bwMode="auto">
        <a:xfrm>
          <a:off x="11858625" y="18916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27214</xdr:colOff>
      <xdr:row>1</xdr:row>
      <xdr:rowOff>0</xdr:rowOff>
    </xdr:from>
    <xdr:to>
      <xdr:col>6</xdr:col>
      <xdr:colOff>40821</xdr:colOff>
      <xdr:row>7</xdr:row>
      <xdr:rowOff>13607</xdr:rowOff>
    </xdr:to>
    <xdr:pic>
      <xdr:nvPicPr>
        <xdr:cNvPr id="11" name="Picture 1" descr="Description: Description: Description: Description: Description: Description: Description: Description: Description: cid:image005.png@01D9BB1C.26A6E310">
          <a:extLst>
            <a:ext uri="{FF2B5EF4-FFF2-40B4-BE49-F238E27FC236}">
              <a16:creationId xmlns:a16="http://schemas.microsoft.com/office/drawing/2014/main" id="{D4E19692-FA06-4051-B042-3FF46EEF4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31321"/>
          <a:ext cx="6313714" cy="1660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kmtc.com/VOSD100/searchLegScheduleFrame1.do?startCtrCd=VN&amp;startPlcCd=SGN&amp;destCtrCd=ID&amp;destPlcCd=JKT&amp;startPlcName=&amp;destPlcName=&amp;searchYear=2021&amp;searchMonth=03&amp;legIdx=0&amp;bound=O&amp;viewType=C&amp;START_DT=202102&amp;filterYN=N&amp;legCnt=&amp;HotDeal=&amp;hotDealVslCd=&amp;hotDealVoyNo=&amp;hotRteCd=&amp;hotEndDt=&amp;hotReqRno=&amp;hotDealCntr=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c9j9iaLf2PHhK2T47?g_st=aw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4"/>
  <sheetViews>
    <sheetView topLeftCell="A61" workbookViewId="0">
      <selection activeCell="A23" sqref="A23"/>
    </sheetView>
  </sheetViews>
  <sheetFormatPr defaultRowHeight="15.75"/>
  <cols>
    <col min="1" max="1" width="31.28515625" style="40" customWidth="1"/>
    <col min="2" max="2" width="32.5703125" style="7" customWidth="1"/>
    <col min="3" max="3" width="17" style="41" customWidth="1"/>
    <col min="4" max="4" width="23.7109375" style="7" customWidth="1"/>
    <col min="5" max="5" width="21.42578125" style="7" customWidth="1"/>
    <col min="6" max="6" width="20.7109375" style="7" customWidth="1"/>
  </cols>
  <sheetData>
    <row r="1" spans="1:6" ht="15" customHeight="1">
      <c r="A1" s="544" t="s">
        <v>77</v>
      </c>
      <c r="B1" s="544"/>
      <c r="C1" s="544"/>
      <c r="D1" s="544"/>
      <c r="E1" s="544"/>
      <c r="F1" s="544"/>
    </row>
    <row r="2" spans="1:6" ht="15" customHeight="1">
      <c r="A2" s="545"/>
      <c r="B2" s="545"/>
      <c r="C2" s="545"/>
      <c r="D2" s="545"/>
      <c r="E2" s="545"/>
      <c r="F2" s="545"/>
    </row>
    <row r="3" spans="1:6">
      <c r="A3" s="546" t="s">
        <v>0</v>
      </c>
      <c r="B3" s="548" t="s">
        <v>1</v>
      </c>
      <c r="C3" s="550" t="s">
        <v>2</v>
      </c>
      <c r="D3" s="552" t="s">
        <v>3</v>
      </c>
      <c r="E3" s="553"/>
      <c r="F3" s="554"/>
    </row>
    <row r="4" spans="1:6">
      <c r="A4" s="547"/>
      <c r="B4" s="549"/>
      <c r="C4" s="551"/>
      <c r="D4" s="2" t="s">
        <v>4</v>
      </c>
      <c r="E4" s="3" t="s">
        <v>5</v>
      </c>
      <c r="F4" s="3" t="s">
        <v>6</v>
      </c>
    </row>
    <row r="5" spans="1:6">
      <c r="A5" s="8" t="s">
        <v>7</v>
      </c>
      <c r="B5" s="4" t="s">
        <v>1</v>
      </c>
      <c r="C5" s="5" t="s">
        <v>8</v>
      </c>
      <c r="D5" s="6" t="s">
        <v>9</v>
      </c>
      <c r="E5" s="6" t="s">
        <v>5</v>
      </c>
      <c r="F5" s="6" t="s">
        <v>6</v>
      </c>
    </row>
    <row r="6" spans="1:6" ht="15">
      <c r="A6" s="9"/>
      <c r="B6" s="51" t="s">
        <v>52</v>
      </c>
      <c r="C6" s="52" t="s">
        <v>86</v>
      </c>
      <c r="D6" s="53">
        <v>44560</v>
      </c>
      <c r="E6" s="53">
        <v>44205</v>
      </c>
      <c r="F6" s="53">
        <v>44214</v>
      </c>
    </row>
    <row r="7" spans="1:6" ht="15">
      <c r="A7" s="9"/>
      <c r="B7" s="51" t="s">
        <v>87</v>
      </c>
      <c r="C7" s="52" t="s">
        <v>88</v>
      </c>
      <c r="D7" s="53">
        <v>44203</v>
      </c>
      <c r="E7" s="53">
        <v>44207</v>
      </c>
      <c r="F7" s="53">
        <v>44214</v>
      </c>
    </row>
    <row r="8" spans="1:6" ht="15">
      <c r="A8" s="10"/>
      <c r="B8" s="159" t="s">
        <v>44</v>
      </c>
      <c r="C8" s="52" t="s">
        <v>89</v>
      </c>
      <c r="D8" s="53">
        <v>44210</v>
      </c>
      <c r="E8" s="53">
        <v>44224</v>
      </c>
      <c r="F8" s="53">
        <v>44230</v>
      </c>
    </row>
    <row r="9" spans="1:6" ht="15">
      <c r="A9" s="10"/>
      <c r="B9" s="54" t="s">
        <v>31</v>
      </c>
      <c r="C9" s="55" t="s">
        <v>90</v>
      </c>
      <c r="D9" s="50">
        <v>44217</v>
      </c>
      <c r="E9" s="50">
        <v>44225</v>
      </c>
      <c r="F9" s="50">
        <v>44232</v>
      </c>
    </row>
    <row r="10" spans="1:6" ht="15">
      <c r="A10" s="9"/>
      <c r="B10" s="60"/>
      <c r="C10" s="61"/>
      <c r="D10" s="62"/>
      <c r="E10" s="62"/>
      <c r="F10" s="62"/>
    </row>
    <row r="11" spans="1:6">
      <c r="A11" s="8" t="s">
        <v>10</v>
      </c>
      <c r="B11" s="63"/>
      <c r="C11" s="64"/>
      <c r="D11" s="65"/>
      <c r="E11" s="65"/>
      <c r="F11" s="65"/>
    </row>
    <row r="12" spans="1:6" ht="15">
      <c r="A12" s="9"/>
      <c r="B12" s="54" t="s">
        <v>69</v>
      </c>
      <c r="C12" s="59" t="s">
        <v>91</v>
      </c>
      <c r="D12" s="50">
        <v>44202</v>
      </c>
      <c r="E12" s="50">
        <v>44206</v>
      </c>
      <c r="F12" s="50">
        <v>44214</v>
      </c>
    </row>
    <row r="13" spans="1:6" ht="15">
      <c r="A13" s="9"/>
      <c r="B13" s="54" t="s">
        <v>58</v>
      </c>
      <c r="C13" s="59" t="s">
        <v>92</v>
      </c>
      <c r="D13" s="50">
        <v>44209</v>
      </c>
      <c r="E13" s="50">
        <v>44213</v>
      </c>
      <c r="F13" s="50">
        <v>44221</v>
      </c>
    </row>
    <row r="14" spans="1:6" ht="15">
      <c r="A14" s="9"/>
      <c r="B14" s="54" t="s">
        <v>59</v>
      </c>
      <c r="C14" s="59" t="s">
        <v>93</v>
      </c>
      <c r="D14" s="50">
        <v>44216</v>
      </c>
      <c r="E14" s="50">
        <v>44220</v>
      </c>
      <c r="F14" s="50">
        <v>44228</v>
      </c>
    </row>
    <row r="15" spans="1:6" ht="15">
      <c r="A15" s="9"/>
      <c r="B15" s="54" t="s">
        <v>69</v>
      </c>
      <c r="C15" s="50" t="s">
        <v>63</v>
      </c>
      <c r="D15" s="50">
        <v>44222</v>
      </c>
      <c r="E15" s="50">
        <v>44234</v>
      </c>
      <c r="F15" s="50">
        <v>44242</v>
      </c>
    </row>
    <row r="16" spans="1:6">
      <c r="A16" s="8" t="s">
        <v>11</v>
      </c>
      <c r="B16" s="63"/>
      <c r="C16" s="64"/>
      <c r="D16" s="65"/>
      <c r="E16" s="65"/>
      <c r="F16" s="65"/>
    </row>
    <row r="17" spans="1:6" ht="15">
      <c r="A17" s="9"/>
      <c r="B17" s="56" t="s">
        <v>87</v>
      </c>
      <c r="C17" s="57" t="s">
        <v>88</v>
      </c>
      <c r="D17" s="58">
        <v>44203</v>
      </c>
      <c r="E17" s="58">
        <v>44206</v>
      </c>
      <c r="F17" s="58">
        <v>44214</v>
      </c>
    </row>
    <row r="18" spans="1:6" ht="15">
      <c r="A18" s="9"/>
      <c r="B18" s="56" t="s">
        <v>44</v>
      </c>
      <c r="C18" s="57" t="s">
        <v>89</v>
      </c>
      <c r="D18" s="58">
        <v>44210</v>
      </c>
      <c r="E18" s="58">
        <v>44213</v>
      </c>
      <c r="F18" s="58">
        <v>44221</v>
      </c>
    </row>
    <row r="19" spans="1:6" ht="15">
      <c r="A19" s="9"/>
      <c r="B19" s="56" t="s">
        <v>68</v>
      </c>
      <c r="C19" s="57"/>
      <c r="D19" s="58">
        <v>44217</v>
      </c>
      <c r="E19" s="58">
        <v>44220</v>
      </c>
      <c r="F19" s="58">
        <v>44228</v>
      </c>
    </row>
    <row r="20" spans="1:6" ht="15">
      <c r="A20" s="10"/>
      <c r="B20" s="56" t="s">
        <v>68</v>
      </c>
      <c r="C20" s="55"/>
      <c r="D20" s="50">
        <v>44222</v>
      </c>
      <c r="E20" s="50">
        <v>44227</v>
      </c>
      <c r="F20" s="50">
        <v>44235</v>
      </c>
    </row>
    <row r="21" spans="1:6" ht="15">
      <c r="A21" s="9"/>
      <c r="B21" s="60"/>
      <c r="C21" s="61"/>
      <c r="D21" s="62"/>
      <c r="E21" s="62"/>
      <c r="F21" s="62"/>
    </row>
    <row r="22" spans="1:6">
      <c r="A22" s="8" t="s">
        <v>12</v>
      </c>
      <c r="B22" s="63"/>
      <c r="C22" s="64"/>
      <c r="D22" s="65"/>
      <c r="E22" s="65"/>
      <c r="F22" s="65"/>
    </row>
    <row r="23" spans="1:6">
      <c r="A23" s="11" t="s">
        <v>36</v>
      </c>
      <c r="B23" s="57" t="s">
        <v>117</v>
      </c>
      <c r="C23" s="68" t="s">
        <v>118</v>
      </c>
      <c r="D23" s="163">
        <v>44574</v>
      </c>
      <c r="E23" s="163">
        <v>44578</v>
      </c>
      <c r="F23" s="163">
        <v>44582</v>
      </c>
    </row>
    <row r="24" spans="1:6" ht="15">
      <c r="A24" s="12"/>
      <c r="B24" s="66"/>
      <c r="C24" s="68"/>
      <c r="D24" s="67"/>
      <c r="E24" s="67"/>
      <c r="F24" s="67"/>
    </row>
    <row r="25" spans="1:6" ht="15">
      <c r="A25" s="12"/>
      <c r="B25" s="60"/>
      <c r="C25" s="69"/>
      <c r="D25" s="70"/>
      <c r="E25" s="71"/>
      <c r="F25" s="71"/>
    </row>
    <row r="26" spans="1:6">
      <c r="A26" s="8" t="s">
        <v>13</v>
      </c>
      <c r="B26" s="63"/>
      <c r="C26" s="64"/>
      <c r="D26" s="65"/>
      <c r="E26" s="65"/>
      <c r="F26" s="65"/>
    </row>
    <row r="27" spans="1:6">
      <c r="A27" s="11"/>
      <c r="B27" s="168" t="s">
        <v>97</v>
      </c>
      <c r="C27" s="168" t="s">
        <v>98</v>
      </c>
      <c r="D27" s="58">
        <v>44564</v>
      </c>
      <c r="E27" s="165">
        <v>44569</v>
      </c>
      <c r="F27" s="166">
        <v>44600</v>
      </c>
    </row>
    <row r="28" spans="1:6">
      <c r="A28" s="13"/>
      <c r="B28" s="158" t="s">
        <v>99</v>
      </c>
      <c r="C28" s="168" t="s">
        <v>100</v>
      </c>
      <c r="D28" s="58">
        <v>44571</v>
      </c>
      <c r="E28" s="165">
        <v>44576</v>
      </c>
      <c r="F28" s="166">
        <v>44607</v>
      </c>
    </row>
    <row r="29" spans="1:6">
      <c r="A29" s="13"/>
      <c r="B29" s="168" t="s">
        <v>101</v>
      </c>
      <c r="C29" s="168" t="s">
        <v>102</v>
      </c>
      <c r="D29" s="58">
        <v>44579</v>
      </c>
      <c r="E29" s="165">
        <v>44584</v>
      </c>
      <c r="F29" s="166">
        <v>44615</v>
      </c>
    </row>
    <row r="30" spans="1:6" ht="15">
      <c r="A30" s="14"/>
      <c r="B30" s="72"/>
      <c r="C30" s="73"/>
      <c r="D30" s="74"/>
      <c r="E30" s="166"/>
      <c r="F30" s="166"/>
    </row>
    <row r="31" spans="1:6">
      <c r="A31" s="8" t="s">
        <v>14</v>
      </c>
      <c r="B31" s="63"/>
      <c r="C31" s="64"/>
      <c r="D31" s="65"/>
      <c r="E31" s="65"/>
      <c r="F31" s="65"/>
    </row>
    <row r="32" spans="1:6" ht="15">
      <c r="A32" s="14"/>
      <c r="B32" s="154" t="s">
        <v>54</v>
      </c>
      <c r="C32" s="154" t="s">
        <v>103</v>
      </c>
      <c r="D32" s="93">
        <v>44561</v>
      </c>
      <c r="E32" s="94">
        <v>44566</v>
      </c>
      <c r="F32" s="95">
        <v>44575</v>
      </c>
    </row>
    <row r="33" spans="1:6" ht="15">
      <c r="A33" s="14"/>
      <c r="B33" s="154" t="s">
        <v>104</v>
      </c>
      <c r="C33" s="154" t="s">
        <v>105</v>
      </c>
      <c r="D33" s="93">
        <v>44568</v>
      </c>
      <c r="E33" s="94">
        <v>44570</v>
      </c>
      <c r="F33" s="95">
        <v>44580</v>
      </c>
    </row>
    <row r="34" spans="1:6" ht="15">
      <c r="A34" s="14"/>
      <c r="B34" s="154" t="s">
        <v>35</v>
      </c>
      <c r="C34" s="154" t="s">
        <v>106</v>
      </c>
      <c r="D34" s="93">
        <v>44572</v>
      </c>
      <c r="E34" s="94">
        <v>44574</v>
      </c>
      <c r="F34" s="78">
        <v>44583</v>
      </c>
    </row>
    <row r="35" spans="1:6" ht="15">
      <c r="A35" s="14"/>
      <c r="B35" s="154" t="s">
        <v>75</v>
      </c>
      <c r="C35" s="154" t="s">
        <v>107</v>
      </c>
      <c r="D35" s="93">
        <v>44575</v>
      </c>
      <c r="E35" s="94">
        <v>44578</v>
      </c>
      <c r="F35" s="78">
        <v>44587</v>
      </c>
    </row>
    <row r="36" spans="1:6" ht="15">
      <c r="A36" s="14"/>
      <c r="B36" s="154" t="s">
        <v>51</v>
      </c>
      <c r="C36" s="154" t="s">
        <v>107</v>
      </c>
      <c r="D36" s="93">
        <v>44579</v>
      </c>
      <c r="E36" s="94">
        <v>44581</v>
      </c>
      <c r="F36" s="78">
        <v>44590</v>
      </c>
    </row>
    <row r="37" spans="1:6" ht="15">
      <c r="A37" s="14"/>
      <c r="B37" s="154" t="s">
        <v>76</v>
      </c>
      <c r="C37" s="154" t="s">
        <v>107</v>
      </c>
      <c r="D37" s="93">
        <v>44582</v>
      </c>
      <c r="E37" s="94">
        <v>44585</v>
      </c>
      <c r="F37" s="95">
        <v>44594</v>
      </c>
    </row>
    <row r="38" spans="1:6" ht="15">
      <c r="A38" s="14"/>
      <c r="B38" s="154" t="s">
        <v>108</v>
      </c>
      <c r="C38" s="154" t="s">
        <v>109</v>
      </c>
      <c r="D38" s="93">
        <v>44586</v>
      </c>
      <c r="E38" s="94">
        <v>44587</v>
      </c>
      <c r="F38" s="95">
        <v>44596</v>
      </c>
    </row>
    <row r="39" spans="1:6" ht="15">
      <c r="A39" s="14"/>
      <c r="B39" s="75"/>
      <c r="C39" s="154"/>
      <c r="D39" s="76"/>
      <c r="E39" s="77"/>
      <c r="F39" s="78"/>
    </row>
    <row r="40" spans="1:6" ht="15">
      <c r="A40" s="16"/>
      <c r="B40" s="79"/>
      <c r="C40" s="80"/>
      <c r="D40" s="81"/>
      <c r="E40" s="82"/>
      <c r="F40" s="82"/>
    </row>
    <row r="41" spans="1:6">
      <c r="A41" s="17" t="s">
        <v>15</v>
      </c>
      <c r="B41" s="63"/>
      <c r="C41" s="64"/>
      <c r="D41" s="65"/>
      <c r="E41" s="65"/>
      <c r="F41" s="65"/>
    </row>
    <row r="42" spans="1:6" ht="15">
      <c r="A42" s="18"/>
      <c r="B42" s="96" t="s">
        <v>38</v>
      </c>
      <c r="C42" s="97" t="s">
        <v>109</v>
      </c>
      <c r="D42" s="155">
        <v>44564</v>
      </c>
      <c r="E42" s="155">
        <v>44566</v>
      </c>
      <c r="F42" s="156">
        <v>44575</v>
      </c>
    </row>
    <row r="43" spans="1:6" ht="15">
      <c r="A43" s="18"/>
      <c r="B43" s="96" t="s">
        <v>33</v>
      </c>
      <c r="C43" s="97" t="s">
        <v>109</v>
      </c>
      <c r="D43" s="155">
        <v>44571</v>
      </c>
      <c r="E43" s="155">
        <v>44573</v>
      </c>
      <c r="F43" s="156">
        <v>44582</v>
      </c>
    </row>
    <row r="44" spans="1:6" ht="15">
      <c r="A44" s="19"/>
      <c r="B44" s="96" t="s">
        <v>110</v>
      </c>
      <c r="C44" s="97" t="s">
        <v>109</v>
      </c>
      <c r="D44" s="155">
        <v>44578</v>
      </c>
      <c r="E44" s="155">
        <v>44580</v>
      </c>
      <c r="F44" s="156">
        <v>44589</v>
      </c>
    </row>
    <row r="45" spans="1:6" ht="15">
      <c r="A45" s="19"/>
      <c r="B45" s="96" t="s">
        <v>38</v>
      </c>
      <c r="C45" s="97" t="s">
        <v>111</v>
      </c>
      <c r="D45" s="164">
        <v>44585</v>
      </c>
      <c r="E45" s="164">
        <v>44587</v>
      </c>
      <c r="F45" s="156">
        <v>44596</v>
      </c>
    </row>
    <row r="46" spans="1:6" ht="15">
      <c r="A46" s="18"/>
      <c r="B46" s="96" t="s">
        <v>33</v>
      </c>
      <c r="C46" s="97" t="s">
        <v>111</v>
      </c>
      <c r="D46" s="164">
        <v>44592</v>
      </c>
      <c r="E46" s="164">
        <v>44594</v>
      </c>
      <c r="F46" s="156">
        <v>44603</v>
      </c>
    </row>
    <row r="47" spans="1:6" ht="15">
      <c r="A47" s="18"/>
      <c r="B47" s="83"/>
      <c r="C47" s="84"/>
      <c r="D47" s="85"/>
      <c r="E47" s="85"/>
      <c r="F47" s="85"/>
    </row>
    <row r="48" spans="1:6">
      <c r="A48" s="17" t="s">
        <v>37</v>
      </c>
      <c r="B48" s="86"/>
      <c r="C48" s="64"/>
      <c r="D48" s="65"/>
      <c r="E48" s="65"/>
      <c r="F48" s="65"/>
    </row>
    <row r="49" spans="1:6">
      <c r="A49" s="20"/>
      <c r="B49" s="160" t="s">
        <v>112</v>
      </c>
      <c r="C49" s="98" t="s">
        <v>47</v>
      </c>
      <c r="D49" s="162">
        <v>44568</v>
      </c>
      <c r="E49" s="162">
        <v>44571</v>
      </c>
      <c r="F49" s="162">
        <v>44577</v>
      </c>
    </row>
    <row r="50" spans="1:6" ht="15">
      <c r="A50" s="21"/>
      <c r="B50" s="160" t="s">
        <v>34</v>
      </c>
      <c r="C50" s="98" t="s">
        <v>55</v>
      </c>
      <c r="D50" s="162">
        <v>44575</v>
      </c>
      <c r="E50" s="162">
        <v>44578</v>
      </c>
      <c r="F50" s="162">
        <v>44584</v>
      </c>
    </row>
    <row r="51" spans="1:6" ht="15">
      <c r="A51" s="21"/>
      <c r="B51" s="160" t="s">
        <v>72</v>
      </c>
      <c r="C51" s="161" t="s">
        <v>107</v>
      </c>
      <c r="D51" s="162">
        <v>44582</v>
      </c>
      <c r="E51" s="162">
        <v>44585</v>
      </c>
      <c r="F51" s="162">
        <v>44591</v>
      </c>
    </row>
    <row r="52" spans="1:6" ht="15">
      <c r="A52" s="21"/>
      <c r="B52" s="160" t="s">
        <v>113</v>
      </c>
      <c r="C52" s="161" t="s">
        <v>107</v>
      </c>
      <c r="D52" s="162">
        <v>44589</v>
      </c>
      <c r="E52" s="162">
        <v>44592</v>
      </c>
      <c r="F52" s="162">
        <v>44598</v>
      </c>
    </row>
    <row r="53" spans="1:6" ht="15">
      <c r="A53" s="18"/>
      <c r="B53" s="87"/>
      <c r="C53" s="157"/>
      <c r="D53" s="88"/>
      <c r="E53" s="155"/>
      <c r="F53" s="156"/>
    </row>
    <row r="54" spans="1:6">
      <c r="A54" s="22" t="s">
        <v>16</v>
      </c>
      <c r="B54" s="63"/>
      <c r="C54" s="64"/>
      <c r="D54" s="65"/>
      <c r="E54" s="65"/>
      <c r="F54" s="65"/>
    </row>
    <row r="55" spans="1:6" ht="15">
      <c r="A55" s="23"/>
      <c r="B55" s="57" t="s">
        <v>114</v>
      </c>
      <c r="C55" s="68" t="s">
        <v>115</v>
      </c>
      <c r="D55" s="163">
        <v>44565</v>
      </c>
      <c r="E55" s="163">
        <v>44566</v>
      </c>
      <c r="F55" s="163">
        <v>44571</v>
      </c>
    </row>
    <row r="56" spans="1:6" ht="15">
      <c r="A56" s="24"/>
      <c r="B56" s="57" t="s">
        <v>116</v>
      </c>
      <c r="C56" s="57" t="s">
        <v>107</v>
      </c>
      <c r="D56" s="163">
        <v>44578</v>
      </c>
      <c r="E56" s="163">
        <v>44579</v>
      </c>
      <c r="F56" s="163">
        <v>44584</v>
      </c>
    </row>
    <row r="57" spans="1:6" ht="15">
      <c r="A57" s="25"/>
      <c r="B57" s="89"/>
      <c r="C57" s="58"/>
      <c r="D57" s="67"/>
      <c r="E57" s="67"/>
      <c r="F57" s="67"/>
    </row>
    <row r="58" spans="1:6">
      <c r="A58" s="8" t="s">
        <v>17</v>
      </c>
      <c r="B58" s="63"/>
      <c r="C58" s="64"/>
      <c r="D58" s="65"/>
      <c r="E58" s="65"/>
      <c r="F58" s="65"/>
    </row>
    <row r="59" spans="1:6">
      <c r="A59" s="26"/>
      <c r="B59" s="45" t="s">
        <v>78</v>
      </c>
      <c r="C59" s="46" t="s">
        <v>79</v>
      </c>
      <c r="D59" s="47">
        <v>44199</v>
      </c>
      <c r="E59" s="47">
        <v>44201</v>
      </c>
      <c r="F59" s="47">
        <v>44205</v>
      </c>
    </row>
    <row r="60" spans="1:6">
      <c r="A60" s="27"/>
      <c r="B60" s="48" t="s">
        <v>80</v>
      </c>
      <c r="C60" s="49" t="s">
        <v>81</v>
      </c>
      <c r="D60" s="50">
        <v>44202</v>
      </c>
      <c r="E60" s="50">
        <v>44204</v>
      </c>
      <c r="F60" s="50">
        <v>44208</v>
      </c>
    </row>
    <row r="61" spans="1:6">
      <c r="A61" s="27"/>
      <c r="B61" s="45" t="s">
        <v>82</v>
      </c>
      <c r="C61" s="46" t="s">
        <v>83</v>
      </c>
      <c r="D61" s="47">
        <v>44212</v>
      </c>
      <c r="E61" s="47">
        <v>44214</v>
      </c>
      <c r="F61" s="47">
        <v>44218</v>
      </c>
    </row>
    <row r="62" spans="1:6">
      <c r="A62" s="27"/>
      <c r="B62" s="45" t="s">
        <v>80</v>
      </c>
      <c r="C62" s="46" t="s">
        <v>84</v>
      </c>
      <c r="D62" s="47">
        <v>44216</v>
      </c>
      <c r="E62" s="47">
        <v>44218</v>
      </c>
      <c r="F62" s="47">
        <v>44222</v>
      </c>
    </row>
    <row r="63" spans="1:6">
      <c r="A63" s="27"/>
      <c r="B63" s="45" t="s">
        <v>82</v>
      </c>
      <c r="C63" s="46" t="s">
        <v>85</v>
      </c>
      <c r="D63" s="47">
        <v>44224</v>
      </c>
      <c r="E63" s="47">
        <v>44228</v>
      </c>
      <c r="F63" s="47">
        <v>44232</v>
      </c>
    </row>
    <row r="64" spans="1:6">
      <c r="A64" s="8" t="s">
        <v>18</v>
      </c>
      <c r="B64" s="63"/>
      <c r="C64" s="64"/>
      <c r="D64" s="65"/>
      <c r="E64" s="65"/>
      <c r="F64" s="65"/>
    </row>
    <row r="65" spans="1:6" ht="15">
      <c r="A65" s="28"/>
      <c r="B65" s="90"/>
      <c r="C65" s="91"/>
      <c r="D65" s="92"/>
      <c r="E65" s="92"/>
      <c r="F65" s="92"/>
    </row>
    <row r="66" spans="1:6">
      <c r="A66" s="8" t="s">
        <v>19</v>
      </c>
      <c r="B66" s="63"/>
      <c r="C66" s="64"/>
      <c r="D66" s="65"/>
      <c r="E66" s="65"/>
      <c r="F66" s="65"/>
    </row>
    <row r="67" spans="1:6" ht="15">
      <c r="A67" s="29"/>
      <c r="B67" s="54" t="s">
        <v>56</v>
      </c>
      <c r="C67" s="59" t="s">
        <v>94</v>
      </c>
      <c r="D67" s="50">
        <v>44203</v>
      </c>
      <c r="E67" s="50">
        <v>44542</v>
      </c>
      <c r="F67" s="50">
        <v>44217</v>
      </c>
    </row>
    <row r="68" spans="1:6" ht="15">
      <c r="A68" s="29"/>
      <c r="B68" s="54" t="s">
        <v>39</v>
      </c>
      <c r="C68" s="59" t="s">
        <v>95</v>
      </c>
      <c r="D68" s="50">
        <v>44213</v>
      </c>
      <c r="E68" s="50">
        <v>44205</v>
      </c>
      <c r="F68" s="50">
        <v>44224</v>
      </c>
    </row>
    <row r="69" spans="1:6" ht="15">
      <c r="A69" s="28"/>
      <c r="B69" s="90"/>
      <c r="C69" s="91"/>
      <c r="D69" s="92"/>
      <c r="E69" s="92"/>
      <c r="F69" s="92"/>
    </row>
    <row r="70" spans="1:6">
      <c r="A70" s="8" t="s">
        <v>20</v>
      </c>
      <c r="B70" s="63"/>
      <c r="C70" s="64"/>
      <c r="D70" s="65"/>
      <c r="E70" s="65"/>
      <c r="F70" s="65"/>
    </row>
    <row r="71" spans="1:6" ht="15">
      <c r="A71" s="15" t="s">
        <v>50</v>
      </c>
      <c r="B71" s="54" t="s">
        <v>56</v>
      </c>
      <c r="C71" s="59" t="s">
        <v>94</v>
      </c>
      <c r="D71" s="50">
        <v>44202</v>
      </c>
      <c r="E71" s="50">
        <v>44205</v>
      </c>
      <c r="F71" s="50">
        <v>44217</v>
      </c>
    </row>
    <row r="72" spans="1:6" ht="15">
      <c r="A72" s="29"/>
      <c r="B72" s="54" t="s">
        <v>39</v>
      </c>
      <c r="C72" s="59" t="s">
        <v>95</v>
      </c>
      <c r="D72" s="50">
        <v>44209</v>
      </c>
      <c r="E72" s="50">
        <v>44212</v>
      </c>
      <c r="F72" s="50">
        <v>44224</v>
      </c>
    </row>
    <row r="73" spans="1:6" ht="15">
      <c r="A73" s="29"/>
      <c r="B73" s="54" t="s">
        <v>49</v>
      </c>
      <c r="C73" s="59" t="s">
        <v>96</v>
      </c>
      <c r="D73" s="50">
        <v>44216</v>
      </c>
      <c r="E73" s="50">
        <v>44219</v>
      </c>
      <c r="F73" s="50">
        <v>44231</v>
      </c>
    </row>
    <row r="74" spans="1:6" ht="15">
      <c r="A74" s="29"/>
      <c r="B74" s="54" t="s">
        <v>32</v>
      </c>
      <c r="C74" s="59" t="s">
        <v>62</v>
      </c>
      <c r="D74" s="50">
        <v>44223</v>
      </c>
      <c r="E74" s="50">
        <v>44226</v>
      </c>
      <c r="F74" s="50">
        <v>44238</v>
      </c>
    </row>
    <row r="75" spans="1:6" ht="15">
      <c r="A75" s="28"/>
      <c r="B75" s="56"/>
      <c r="C75" s="57"/>
      <c r="D75" s="58"/>
      <c r="E75" s="58"/>
      <c r="F75" s="58"/>
    </row>
    <row r="76" spans="1:6" ht="15">
      <c r="A76" s="29"/>
      <c r="B76" s="56"/>
      <c r="C76" s="57"/>
      <c r="D76" s="58"/>
      <c r="E76" s="58"/>
      <c r="F76" s="58"/>
    </row>
    <row r="77" spans="1:6">
      <c r="A77" s="8" t="s">
        <v>21</v>
      </c>
      <c r="B77" s="63"/>
      <c r="C77" s="64"/>
      <c r="D77" s="65"/>
      <c r="E77" s="65"/>
      <c r="F77" s="65"/>
    </row>
    <row r="78" spans="1:6" ht="15">
      <c r="A78" s="9"/>
      <c r="B78" s="99" t="s">
        <v>67</v>
      </c>
      <c r="C78" s="100" t="s">
        <v>141</v>
      </c>
      <c r="D78" s="101">
        <v>44925</v>
      </c>
      <c r="E78" s="67">
        <v>44566</v>
      </c>
      <c r="F78" s="67">
        <v>44581</v>
      </c>
    </row>
    <row r="79" spans="1:6" ht="15">
      <c r="A79" s="9"/>
      <c r="B79" s="99" t="s">
        <v>64</v>
      </c>
      <c r="C79" s="102" t="s">
        <v>142</v>
      </c>
      <c r="D79" s="101">
        <v>44568</v>
      </c>
      <c r="E79" s="67">
        <v>44573</v>
      </c>
      <c r="F79" s="67">
        <v>44588</v>
      </c>
    </row>
    <row r="80" spans="1:6" ht="15">
      <c r="A80" s="9"/>
      <c r="B80" s="99" t="s">
        <v>65</v>
      </c>
      <c r="C80" s="103" t="s">
        <v>81</v>
      </c>
      <c r="D80" s="101">
        <v>44575</v>
      </c>
      <c r="E80" s="67">
        <v>44580</v>
      </c>
      <c r="F80" s="67">
        <v>44595</v>
      </c>
    </row>
    <row r="81" spans="1:6" ht="15">
      <c r="A81" s="9"/>
      <c r="B81" s="104" t="s">
        <v>66</v>
      </c>
      <c r="C81" s="105" t="s">
        <v>143</v>
      </c>
      <c r="D81" s="106">
        <v>44582</v>
      </c>
      <c r="E81" s="106">
        <v>44587</v>
      </c>
      <c r="F81" s="106">
        <v>44602</v>
      </c>
    </row>
    <row r="82" spans="1:6" ht="15">
      <c r="A82" s="30"/>
      <c r="B82" s="90"/>
      <c r="C82" s="107"/>
      <c r="D82" s="108"/>
      <c r="E82" s="108"/>
      <c r="F82" s="108"/>
    </row>
    <row r="83" spans="1:6">
      <c r="A83" s="8" t="s">
        <v>22</v>
      </c>
      <c r="B83" s="63"/>
      <c r="C83" s="64"/>
      <c r="D83" s="65"/>
      <c r="E83" s="65"/>
      <c r="F83" s="65"/>
    </row>
    <row r="84" spans="1:6" ht="15">
      <c r="A84" s="9"/>
      <c r="B84" s="127" t="s">
        <v>45</v>
      </c>
      <c r="C84" s="154" t="s">
        <v>129</v>
      </c>
      <c r="D84" s="128">
        <v>44562</v>
      </c>
      <c r="E84" s="128">
        <v>44567</v>
      </c>
      <c r="F84" s="128">
        <v>44576</v>
      </c>
    </row>
    <row r="85" spans="1:6" ht="15">
      <c r="A85" s="9"/>
      <c r="B85" s="127" t="s">
        <v>42</v>
      </c>
      <c r="C85" s="154" t="s">
        <v>109</v>
      </c>
      <c r="D85" s="128">
        <v>44570</v>
      </c>
      <c r="E85" s="128">
        <v>44575</v>
      </c>
      <c r="F85" s="128">
        <v>44583</v>
      </c>
    </row>
    <row r="86" spans="1:6" ht="15">
      <c r="A86" s="9"/>
      <c r="B86" s="127" t="s">
        <v>43</v>
      </c>
      <c r="C86" s="154" t="s">
        <v>109</v>
      </c>
      <c r="D86" s="128">
        <v>44575</v>
      </c>
      <c r="E86" s="128">
        <v>44580</v>
      </c>
      <c r="F86" s="128">
        <v>44588</v>
      </c>
    </row>
    <row r="87" spans="1:6" ht="15.75" customHeight="1">
      <c r="A87" s="9"/>
      <c r="B87" s="127" t="s">
        <v>41</v>
      </c>
      <c r="C87" s="154" t="s">
        <v>109</v>
      </c>
      <c r="D87" s="128">
        <v>44580</v>
      </c>
      <c r="E87" s="128">
        <v>44585</v>
      </c>
      <c r="F87" s="128">
        <v>44594</v>
      </c>
    </row>
    <row r="88" spans="1:6" ht="15">
      <c r="A88" s="9"/>
      <c r="B88" s="127" t="s">
        <v>42</v>
      </c>
      <c r="C88" s="129" t="s">
        <v>109</v>
      </c>
      <c r="D88" s="130">
        <v>44589</v>
      </c>
      <c r="E88" s="130">
        <v>44595</v>
      </c>
      <c r="F88" s="130">
        <v>44604</v>
      </c>
    </row>
    <row r="89" spans="1:6">
      <c r="A89" s="8" t="s">
        <v>53</v>
      </c>
      <c r="B89" s="63"/>
      <c r="C89" s="64"/>
      <c r="D89" s="65"/>
      <c r="E89" s="65"/>
      <c r="F89" s="65"/>
    </row>
    <row r="90" spans="1:6">
      <c r="A90" s="31"/>
      <c r="B90" s="56" t="s">
        <v>35</v>
      </c>
      <c r="C90" s="109" t="s">
        <v>106</v>
      </c>
      <c r="D90" s="110">
        <v>44564</v>
      </c>
      <c r="E90" s="110">
        <v>44568</v>
      </c>
      <c r="F90" s="110">
        <v>44577</v>
      </c>
    </row>
    <row r="91" spans="1:6">
      <c r="A91" s="31"/>
      <c r="B91" s="56" t="s">
        <v>144</v>
      </c>
      <c r="C91" s="109" t="s">
        <v>107</v>
      </c>
      <c r="D91" s="110">
        <v>44571</v>
      </c>
      <c r="E91" s="110">
        <v>44575</v>
      </c>
      <c r="F91" s="110">
        <v>44584</v>
      </c>
    </row>
    <row r="92" spans="1:6">
      <c r="A92" s="31"/>
      <c r="B92" s="56" t="s">
        <v>108</v>
      </c>
      <c r="C92" s="109" t="s">
        <v>109</v>
      </c>
      <c r="D92" s="110">
        <v>44578</v>
      </c>
      <c r="E92" s="110">
        <v>44589</v>
      </c>
      <c r="F92" s="110">
        <v>44591</v>
      </c>
    </row>
    <row r="93" spans="1:6">
      <c r="A93" s="31"/>
      <c r="B93" s="56" t="s">
        <v>145</v>
      </c>
      <c r="C93" s="109" t="s">
        <v>146</v>
      </c>
      <c r="D93" s="110">
        <v>44585</v>
      </c>
      <c r="E93" s="110">
        <v>44589</v>
      </c>
      <c r="F93" s="110">
        <v>44598</v>
      </c>
    </row>
    <row r="94" spans="1:6">
      <c r="A94" s="31"/>
      <c r="B94" s="111"/>
      <c r="C94" s="109"/>
      <c r="D94" s="112"/>
      <c r="E94" s="112"/>
      <c r="F94" s="112"/>
    </row>
    <row r="95" spans="1:6">
      <c r="A95" s="8" t="s">
        <v>23</v>
      </c>
      <c r="B95" s="63"/>
      <c r="C95" s="64"/>
      <c r="D95" s="65"/>
      <c r="E95" s="65"/>
      <c r="F95" s="65"/>
    </row>
    <row r="96" spans="1:6" ht="15">
      <c r="A96" s="32"/>
      <c r="B96" s="113" t="s">
        <v>69</v>
      </c>
      <c r="C96" s="114" t="s">
        <v>91</v>
      </c>
      <c r="D96" s="101">
        <v>44565</v>
      </c>
      <c r="E96" s="101">
        <v>44567</v>
      </c>
      <c r="F96" s="67">
        <v>44579</v>
      </c>
    </row>
    <row r="97" spans="1:6" ht="15">
      <c r="A97" s="32"/>
      <c r="B97" s="113" t="s">
        <v>58</v>
      </c>
      <c r="C97" s="114" t="s">
        <v>92</v>
      </c>
      <c r="D97" s="101">
        <v>44572</v>
      </c>
      <c r="E97" s="101">
        <v>44574</v>
      </c>
      <c r="F97" s="67">
        <v>44586</v>
      </c>
    </row>
    <row r="98" spans="1:6" ht="15">
      <c r="A98" s="32"/>
      <c r="B98" s="113" t="s">
        <v>59</v>
      </c>
      <c r="C98" s="114" t="s">
        <v>93</v>
      </c>
      <c r="D98" s="101">
        <v>44579</v>
      </c>
      <c r="E98" s="67">
        <v>44581</v>
      </c>
      <c r="F98" s="67">
        <v>44593</v>
      </c>
    </row>
    <row r="99" spans="1:6" ht="15">
      <c r="A99" s="32"/>
      <c r="B99" s="113" t="s">
        <v>60</v>
      </c>
      <c r="C99" s="115" t="s">
        <v>140</v>
      </c>
      <c r="D99" s="101">
        <v>44586</v>
      </c>
      <c r="E99" s="67">
        <v>44588</v>
      </c>
      <c r="F99" s="67">
        <v>44600</v>
      </c>
    </row>
    <row r="100" spans="1:6" ht="15">
      <c r="A100" s="33"/>
      <c r="B100" s="113"/>
      <c r="C100" s="116"/>
      <c r="D100" s="117"/>
      <c r="E100" s="117"/>
      <c r="F100" s="117"/>
    </row>
    <row r="101" spans="1:6">
      <c r="A101" s="34" t="s">
        <v>24</v>
      </c>
      <c r="B101" s="118"/>
      <c r="C101" s="119"/>
      <c r="D101" s="120"/>
      <c r="E101" s="120"/>
      <c r="F101" s="120"/>
    </row>
    <row r="102" spans="1:6">
      <c r="A102" s="42"/>
      <c r="B102" s="121" t="s">
        <v>125</v>
      </c>
      <c r="C102" s="121" t="s">
        <v>126</v>
      </c>
      <c r="D102" s="67">
        <v>44565</v>
      </c>
      <c r="E102" s="67">
        <v>44571</v>
      </c>
      <c r="F102" s="67">
        <v>44578</v>
      </c>
    </row>
    <row r="103" spans="1:6" ht="15">
      <c r="A103" s="43"/>
      <c r="B103" s="121" t="s">
        <v>136</v>
      </c>
      <c r="C103" s="121" t="s">
        <v>137</v>
      </c>
      <c r="D103" s="67">
        <v>44572</v>
      </c>
      <c r="E103" s="67">
        <v>44578</v>
      </c>
      <c r="F103" s="67">
        <v>44585</v>
      </c>
    </row>
    <row r="104" spans="1:6" ht="15">
      <c r="A104" s="43"/>
      <c r="B104" s="121" t="s">
        <v>136</v>
      </c>
      <c r="C104" s="121" t="s">
        <v>70</v>
      </c>
      <c r="D104" s="67">
        <v>44579</v>
      </c>
      <c r="E104" s="67">
        <v>44585</v>
      </c>
      <c r="F104" s="67">
        <v>44592</v>
      </c>
    </row>
    <row r="105" spans="1:6" ht="15">
      <c r="A105" s="43"/>
      <c r="B105" s="121" t="s">
        <v>138</v>
      </c>
      <c r="C105" s="121" t="s">
        <v>139</v>
      </c>
      <c r="D105" s="67">
        <v>44586</v>
      </c>
      <c r="E105" s="67">
        <v>44592</v>
      </c>
      <c r="F105" s="67">
        <v>44600</v>
      </c>
    </row>
    <row r="106" spans="1:6" ht="15">
      <c r="A106" s="44"/>
      <c r="B106" s="99"/>
      <c r="C106" s="102"/>
      <c r="D106" s="167"/>
      <c r="E106" s="167"/>
      <c r="F106" s="167"/>
    </row>
    <row r="107" spans="1:6">
      <c r="A107" s="8" t="s">
        <v>25</v>
      </c>
      <c r="B107" s="122"/>
      <c r="C107" s="123"/>
      <c r="D107" s="124"/>
      <c r="E107" s="124"/>
      <c r="F107" s="124"/>
    </row>
    <row r="108" spans="1:6" ht="15">
      <c r="A108" s="15"/>
      <c r="B108" s="54" t="s">
        <v>61</v>
      </c>
      <c r="C108" s="131" t="s">
        <v>131</v>
      </c>
      <c r="D108" s="147">
        <v>44568</v>
      </c>
      <c r="E108" s="140">
        <v>44573</v>
      </c>
      <c r="F108" s="140">
        <v>44580</v>
      </c>
    </row>
    <row r="109" spans="1:6" ht="15">
      <c r="A109" s="35"/>
      <c r="B109" s="54" t="s">
        <v>132</v>
      </c>
      <c r="C109" s="148" t="s">
        <v>133</v>
      </c>
      <c r="D109" s="139">
        <v>44575</v>
      </c>
      <c r="E109" s="140">
        <v>44581</v>
      </c>
      <c r="F109" s="140">
        <v>44588</v>
      </c>
    </row>
    <row r="110" spans="1:6" ht="15">
      <c r="A110" s="35"/>
      <c r="B110" s="54" t="s">
        <v>134</v>
      </c>
      <c r="C110" s="54" t="s">
        <v>135</v>
      </c>
      <c r="D110" s="149">
        <v>44582</v>
      </c>
      <c r="E110" s="140">
        <v>44593</v>
      </c>
      <c r="F110" s="140">
        <v>44600</v>
      </c>
    </row>
    <row r="111" spans="1:6" ht="15">
      <c r="A111" s="36"/>
      <c r="B111" s="150"/>
      <c r="C111" s="151"/>
      <c r="D111" s="152"/>
      <c r="E111" s="152"/>
      <c r="F111" s="152"/>
    </row>
    <row r="112" spans="1:6">
      <c r="A112" s="8" t="s">
        <v>26</v>
      </c>
      <c r="B112" s="122"/>
      <c r="C112" s="123"/>
      <c r="D112" s="124"/>
      <c r="E112" s="124"/>
      <c r="F112" s="124"/>
    </row>
    <row r="113" spans="1:6" ht="15">
      <c r="A113" s="10"/>
      <c r="B113" s="131" t="s">
        <v>46</v>
      </c>
      <c r="C113" s="132" t="s">
        <v>48</v>
      </c>
      <c r="D113" s="128">
        <v>44924</v>
      </c>
      <c r="E113" s="128">
        <v>44564</v>
      </c>
      <c r="F113" s="128">
        <v>44571</v>
      </c>
    </row>
    <row r="114" spans="1:6" ht="15">
      <c r="A114" s="10"/>
      <c r="B114" s="133" t="s">
        <v>130</v>
      </c>
      <c r="C114" s="132" t="s">
        <v>107</v>
      </c>
      <c r="D114" s="128">
        <v>44566</v>
      </c>
      <c r="E114" s="128">
        <v>44571</v>
      </c>
      <c r="F114" s="128">
        <v>44578</v>
      </c>
    </row>
    <row r="115" spans="1:6" ht="15">
      <c r="A115" s="10"/>
      <c r="B115" s="133" t="s">
        <v>57</v>
      </c>
      <c r="C115" s="134" t="s">
        <v>107</v>
      </c>
      <c r="D115" s="128">
        <v>44573</v>
      </c>
      <c r="E115" s="128">
        <v>44578</v>
      </c>
      <c r="F115" s="128">
        <v>44585</v>
      </c>
    </row>
    <row r="116" spans="1:6" ht="17.25" customHeight="1">
      <c r="A116" s="10"/>
      <c r="B116" s="131" t="s">
        <v>40</v>
      </c>
      <c r="C116" s="134" t="s">
        <v>107</v>
      </c>
      <c r="D116" s="128">
        <v>44580</v>
      </c>
      <c r="E116" s="128">
        <v>44585</v>
      </c>
      <c r="F116" s="135">
        <v>44592</v>
      </c>
    </row>
    <row r="117" spans="1:6" ht="15">
      <c r="A117" s="10"/>
      <c r="B117" s="131" t="s">
        <v>46</v>
      </c>
      <c r="C117" s="136" t="s">
        <v>107</v>
      </c>
      <c r="D117" s="135">
        <v>44587</v>
      </c>
      <c r="E117" s="135">
        <v>44592</v>
      </c>
      <c r="F117" s="137">
        <v>44599</v>
      </c>
    </row>
    <row r="118" spans="1:6" ht="15">
      <c r="A118" s="10"/>
      <c r="B118" s="138"/>
      <c r="C118" s="132"/>
      <c r="D118" s="139"/>
      <c r="E118" s="139"/>
      <c r="F118" s="140"/>
    </row>
    <row r="119" spans="1:6">
      <c r="A119" s="8" t="s">
        <v>27</v>
      </c>
      <c r="B119" s="141"/>
      <c r="C119" s="142"/>
      <c r="D119" s="143"/>
      <c r="E119" s="143"/>
      <c r="F119" s="143"/>
    </row>
    <row r="120" spans="1:6" ht="15">
      <c r="A120" s="10"/>
      <c r="B120" s="144" t="s">
        <v>119</v>
      </c>
      <c r="C120" s="145" t="s">
        <v>120</v>
      </c>
      <c r="D120" s="128">
        <v>44566</v>
      </c>
      <c r="E120" s="128">
        <v>44569</v>
      </c>
      <c r="F120" s="146">
        <v>44581</v>
      </c>
    </row>
    <row r="121" spans="1:6" ht="17.25" customHeight="1">
      <c r="A121" s="10"/>
      <c r="B121" s="144" t="s">
        <v>121</v>
      </c>
      <c r="C121" s="145" t="s">
        <v>122</v>
      </c>
      <c r="D121" s="128">
        <v>44573</v>
      </c>
      <c r="E121" s="128">
        <v>44576</v>
      </c>
      <c r="F121" s="146">
        <v>44588</v>
      </c>
    </row>
    <row r="122" spans="1:6" ht="15">
      <c r="A122" s="10"/>
      <c r="B122" s="144" t="s">
        <v>123</v>
      </c>
      <c r="C122" s="145" t="s">
        <v>124</v>
      </c>
      <c r="D122" s="128">
        <v>44580</v>
      </c>
      <c r="E122" s="128">
        <v>44583</v>
      </c>
      <c r="F122" s="146">
        <v>44593</v>
      </c>
    </row>
    <row r="123" spans="1:6" ht="16.5" customHeight="1">
      <c r="A123" s="10"/>
      <c r="B123" s="144" t="s">
        <v>125</v>
      </c>
      <c r="C123" s="145" t="s">
        <v>126</v>
      </c>
      <c r="D123" s="135">
        <v>44587</v>
      </c>
      <c r="E123" s="128">
        <v>44590</v>
      </c>
      <c r="F123" s="146">
        <v>44601</v>
      </c>
    </row>
    <row r="124" spans="1:6" ht="15">
      <c r="A124" s="10"/>
      <c r="B124" s="113"/>
      <c r="C124" s="115"/>
      <c r="D124" s="125"/>
      <c r="E124" s="125"/>
      <c r="F124" s="126"/>
    </row>
    <row r="125" spans="1:6">
      <c r="A125" s="8" t="s">
        <v>28</v>
      </c>
      <c r="B125" s="63"/>
      <c r="C125" s="64"/>
      <c r="D125" s="65"/>
      <c r="E125" s="65"/>
      <c r="F125" s="65"/>
    </row>
    <row r="126" spans="1:6" ht="15">
      <c r="A126" s="37" t="s">
        <v>29</v>
      </c>
      <c r="B126" s="555" t="s">
        <v>71</v>
      </c>
      <c r="C126" s="556"/>
      <c r="D126" s="128">
        <v>44924</v>
      </c>
      <c r="E126" s="128">
        <v>44562</v>
      </c>
      <c r="F126" s="128">
        <v>44570</v>
      </c>
    </row>
    <row r="127" spans="1:6" ht="15">
      <c r="A127" s="38"/>
      <c r="B127" s="48" t="s">
        <v>127</v>
      </c>
      <c r="C127" s="49" t="s">
        <v>107</v>
      </c>
      <c r="D127" s="128">
        <v>44566</v>
      </c>
      <c r="E127" s="128">
        <v>44569</v>
      </c>
      <c r="F127" s="128">
        <v>44577</v>
      </c>
    </row>
    <row r="128" spans="1:6" ht="15">
      <c r="A128" s="1"/>
      <c r="B128" s="48" t="s">
        <v>51</v>
      </c>
      <c r="C128" s="49" t="s">
        <v>107</v>
      </c>
      <c r="D128" s="128">
        <v>44573</v>
      </c>
      <c r="E128" s="128">
        <v>44576</v>
      </c>
      <c r="F128" s="128">
        <v>44584</v>
      </c>
    </row>
    <row r="129" spans="1:6" ht="15">
      <c r="A129" s="1"/>
      <c r="B129" s="542" t="s">
        <v>128</v>
      </c>
      <c r="C129" s="542"/>
      <c r="D129" s="128">
        <v>44580</v>
      </c>
      <c r="E129" s="128">
        <v>44583</v>
      </c>
      <c r="F129" s="128">
        <v>44591</v>
      </c>
    </row>
    <row r="130" spans="1:6" ht="15">
      <c r="A130" s="39"/>
      <c r="B130" s="543" t="s">
        <v>128</v>
      </c>
      <c r="C130" s="543"/>
      <c r="D130" s="153">
        <v>44587</v>
      </c>
      <c r="E130" s="128">
        <v>44590</v>
      </c>
      <c r="F130" s="128">
        <v>44597</v>
      </c>
    </row>
    <row r="131" spans="1:6" ht="15">
      <c r="A131" s="37" t="s">
        <v>30</v>
      </c>
      <c r="B131" s="48" t="s">
        <v>34</v>
      </c>
      <c r="C131" s="49" t="s">
        <v>55</v>
      </c>
      <c r="D131" s="128">
        <v>44926</v>
      </c>
      <c r="E131" s="128">
        <v>44590</v>
      </c>
      <c r="F131" s="128">
        <v>44577</v>
      </c>
    </row>
    <row r="132" spans="1:6" ht="15">
      <c r="A132" s="38"/>
      <c r="B132" s="48" t="s">
        <v>72</v>
      </c>
      <c r="C132" s="49" t="s">
        <v>107</v>
      </c>
      <c r="D132" s="128">
        <v>44568</v>
      </c>
      <c r="E132" s="128">
        <v>44573</v>
      </c>
      <c r="F132" s="128">
        <v>44584</v>
      </c>
    </row>
    <row r="133" spans="1:6" ht="15">
      <c r="A133" s="1"/>
      <c r="B133" s="48" t="s">
        <v>73</v>
      </c>
      <c r="C133" s="49" t="s">
        <v>47</v>
      </c>
      <c r="D133" s="153">
        <v>44575</v>
      </c>
      <c r="E133" s="128">
        <v>44580</v>
      </c>
      <c r="F133" s="128">
        <v>44591</v>
      </c>
    </row>
    <row r="134" spans="1:6" ht="15">
      <c r="A134" s="1"/>
      <c r="B134" s="48" t="s">
        <v>74</v>
      </c>
      <c r="C134" s="49" t="s">
        <v>107</v>
      </c>
      <c r="D134" s="153">
        <v>44582</v>
      </c>
      <c r="E134" s="128">
        <v>44587</v>
      </c>
      <c r="F134" s="128">
        <v>44598</v>
      </c>
    </row>
  </sheetData>
  <mergeCells count="8">
    <mergeCell ref="B129:C129"/>
    <mergeCell ref="B130:C130"/>
    <mergeCell ref="A1:F2"/>
    <mergeCell ref="A3:A4"/>
    <mergeCell ref="B3:B4"/>
    <mergeCell ref="C3:C4"/>
    <mergeCell ref="D3:F3"/>
    <mergeCell ref="B126:C126"/>
  </mergeCells>
  <conditionalFormatting sqref="B42:C45 C46:C47">
    <cfRule type="cellIs" dxfId="5" priority="1" operator="equal">
      <formula>"SKIP"</formula>
    </cfRule>
    <cfRule type="containsText" dxfId="4" priority="2" operator="containsText" text="&quot;SKIP&quot;">
      <formula>NOT(ISERROR(SEARCH(("""SKIP"""),(B42))))</formula>
    </cfRule>
    <cfRule type="containsText" dxfId="3" priority="3" operator="containsText" text="&quot;TBN&quot;">
      <formula>NOT(ISERROR(SEARCH(("""TBN"""),(B42))))</formula>
    </cfRule>
  </conditionalFormatting>
  <hyperlinks>
    <hyperlink ref="B50" r:id="rId1" display="http://www.ekmtc.com/VOSD100/searchLegScheduleFrame1.do?startCtrCd=VN&amp;startPlcCd=SGN&amp;destCtrCd=ID&amp;destPlcCd=JKT&amp;startPlcName=&amp;destPlcName=&amp;searchYear=2021&amp;searchMonth=03&amp;legIdx=0&amp;bound=O&amp;viewType=C&amp;START_DT=202102&amp;filterYN=N&amp;legCnt=&amp;HotDeal=&amp;hotDealVslCd=&amp;hotDealVoyNo=&amp;hotRteCd=&amp;hotEndDt=&amp;hotReqRno=&amp;hotDealCntr=" xr:uid="{00000000-0004-0000-0000-000000000000}"/>
  </hyperlinks>
  <pageMargins left="0.7" right="0.7" top="0.75" bottom="0.75" header="0.3" footer="0.3"/>
  <pageSetup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7"/>
  <sheetViews>
    <sheetView workbookViewId="0">
      <selection activeCell="D12" sqref="D12"/>
    </sheetView>
  </sheetViews>
  <sheetFormatPr defaultRowHeight="15.75"/>
  <cols>
    <col min="1" max="1" width="31.28515625" style="40" customWidth="1"/>
    <col min="2" max="2" width="32.5703125" style="7" customWidth="1"/>
    <col min="3" max="3" width="17" style="41" customWidth="1"/>
    <col min="4" max="4" width="23.7109375" style="7" customWidth="1"/>
    <col min="5" max="5" width="21.42578125" style="7" customWidth="1"/>
    <col min="6" max="6" width="20.7109375" style="7" customWidth="1"/>
  </cols>
  <sheetData>
    <row r="1" spans="1:6" ht="15">
      <c r="A1" s="544" t="s">
        <v>147</v>
      </c>
      <c r="B1" s="544"/>
      <c r="C1" s="544"/>
      <c r="D1" s="544"/>
      <c r="E1" s="544"/>
      <c r="F1" s="544"/>
    </row>
    <row r="2" spans="1:6" ht="15">
      <c r="A2" s="545"/>
      <c r="B2" s="545"/>
      <c r="C2" s="545"/>
      <c r="D2" s="545"/>
      <c r="E2" s="545"/>
      <c r="F2" s="545"/>
    </row>
    <row r="3" spans="1:6">
      <c r="A3" s="562" t="s">
        <v>0</v>
      </c>
      <c r="B3" s="563" t="s">
        <v>1</v>
      </c>
      <c r="C3" s="564" t="s">
        <v>2</v>
      </c>
      <c r="D3" s="565" t="s">
        <v>3</v>
      </c>
      <c r="E3" s="566"/>
      <c r="F3" s="567"/>
    </row>
    <row r="4" spans="1:6">
      <c r="A4" s="547"/>
      <c r="B4" s="549"/>
      <c r="C4" s="551"/>
      <c r="D4" s="169" t="s">
        <v>4</v>
      </c>
      <c r="E4" s="170" t="s">
        <v>5</v>
      </c>
      <c r="F4" s="170" t="s">
        <v>6</v>
      </c>
    </row>
    <row r="5" spans="1:6">
      <c r="A5" s="171" t="s">
        <v>7</v>
      </c>
      <c r="B5" s="172" t="s">
        <v>1</v>
      </c>
      <c r="C5" s="173" t="s">
        <v>8</v>
      </c>
      <c r="D5" s="174" t="s">
        <v>9</v>
      </c>
      <c r="E5" s="174" t="s">
        <v>5</v>
      </c>
      <c r="F5" s="174" t="s">
        <v>6</v>
      </c>
    </row>
    <row r="6" spans="1:6" ht="15">
      <c r="A6" s="175"/>
      <c r="B6" s="176" t="s">
        <v>69</v>
      </c>
      <c r="C6" s="177" t="s">
        <v>63</v>
      </c>
      <c r="D6" s="178">
        <v>44602</v>
      </c>
      <c r="E6" s="178">
        <v>44606</v>
      </c>
      <c r="F6" s="178">
        <v>44614</v>
      </c>
    </row>
    <row r="7" spans="1:6" ht="15">
      <c r="A7" s="175"/>
      <c r="B7" s="176" t="s">
        <v>59</v>
      </c>
      <c r="C7" s="177" t="s">
        <v>148</v>
      </c>
      <c r="D7" s="178">
        <v>44609</v>
      </c>
      <c r="E7" s="178">
        <v>44613</v>
      </c>
      <c r="F7" s="178">
        <v>44621</v>
      </c>
    </row>
    <row r="8" spans="1:6" ht="15">
      <c r="A8" s="179"/>
      <c r="B8" s="180" t="s">
        <v>60</v>
      </c>
      <c r="C8" s="177" t="s">
        <v>149</v>
      </c>
      <c r="D8" s="178">
        <v>44616</v>
      </c>
      <c r="E8" s="178">
        <v>44620</v>
      </c>
      <c r="F8" s="178">
        <v>44628</v>
      </c>
    </row>
    <row r="9" spans="1:6" ht="15">
      <c r="A9" s="179"/>
      <c r="B9" s="181"/>
      <c r="C9" s="182"/>
      <c r="D9" s="183"/>
      <c r="E9" s="183"/>
      <c r="F9" s="183"/>
    </row>
    <row r="10" spans="1:6" ht="15">
      <c r="A10" s="175"/>
      <c r="B10" s="60"/>
      <c r="C10" s="61"/>
      <c r="D10" s="62"/>
      <c r="E10" s="62"/>
      <c r="F10" s="62"/>
    </row>
    <row r="11" spans="1:6">
      <c r="A11" s="171" t="s">
        <v>10</v>
      </c>
      <c r="B11" s="184"/>
      <c r="C11" s="185"/>
      <c r="D11" s="186"/>
      <c r="E11" s="186"/>
      <c r="F11" s="186"/>
    </row>
    <row r="12" spans="1:6" ht="15">
      <c r="A12" s="175"/>
      <c r="B12" s="181" t="s">
        <v>69</v>
      </c>
      <c r="C12" s="187" t="s">
        <v>63</v>
      </c>
      <c r="D12" s="183">
        <v>44602</v>
      </c>
      <c r="E12" s="183">
        <v>44606</v>
      </c>
      <c r="F12" s="183">
        <v>44614</v>
      </c>
    </row>
    <row r="13" spans="1:6" ht="15">
      <c r="A13" s="175"/>
      <c r="B13" s="181" t="s">
        <v>59</v>
      </c>
      <c r="C13" s="187" t="s">
        <v>148</v>
      </c>
      <c r="D13" s="183">
        <v>44609</v>
      </c>
      <c r="E13" s="183">
        <v>44613</v>
      </c>
      <c r="F13" s="183">
        <v>44621</v>
      </c>
    </row>
    <row r="14" spans="1:6" ht="15">
      <c r="A14" s="175"/>
      <c r="B14" s="181" t="s">
        <v>60</v>
      </c>
      <c r="C14" s="187" t="s">
        <v>149</v>
      </c>
      <c r="D14" s="183">
        <v>44616</v>
      </c>
      <c r="E14" s="183">
        <v>44620</v>
      </c>
      <c r="F14" s="183">
        <v>44628</v>
      </c>
    </row>
    <row r="15" spans="1:6" ht="15">
      <c r="A15" s="175"/>
      <c r="B15" s="181"/>
      <c r="C15" s="183"/>
      <c r="D15" s="183"/>
      <c r="E15" s="183"/>
      <c r="F15" s="183"/>
    </row>
    <row r="16" spans="1:6">
      <c r="A16" s="171" t="s">
        <v>11</v>
      </c>
      <c r="B16" s="184"/>
      <c r="C16" s="185"/>
      <c r="D16" s="186"/>
      <c r="E16" s="186"/>
      <c r="F16" s="186"/>
    </row>
    <row r="17" spans="1:6" ht="15">
      <c r="A17" s="175"/>
      <c r="B17" s="60" t="s">
        <v>31</v>
      </c>
      <c r="C17" s="69" t="s">
        <v>90</v>
      </c>
      <c r="D17" s="62">
        <v>44587</v>
      </c>
      <c r="E17" s="62">
        <v>44597</v>
      </c>
      <c r="F17" s="62">
        <v>44605</v>
      </c>
    </row>
    <row r="18" spans="1:6" ht="15">
      <c r="A18" s="175"/>
      <c r="B18" s="60" t="s">
        <v>69</v>
      </c>
      <c r="C18" s="69" t="s">
        <v>63</v>
      </c>
      <c r="D18" s="62">
        <v>44602</v>
      </c>
      <c r="E18" s="62">
        <v>44606</v>
      </c>
      <c r="F18" s="62">
        <v>44614</v>
      </c>
    </row>
    <row r="19" spans="1:6" ht="15">
      <c r="A19" s="175"/>
      <c r="B19" s="60" t="s">
        <v>59</v>
      </c>
      <c r="C19" s="69" t="s">
        <v>148</v>
      </c>
      <c r="D19" s="62">
        <v>44609</v>
      </c>
      <c r="E19" s="62">
        <v>44613</v>
      </c>
      <c r="F19" s="62">
        <v>44621</v>
      </c>
    </row>
    <row r="20" spans="1:6" ht="15">
      <c r="A20" s="179"/>
      <c r="B20" s="60" t="s">
        <v>60</v>
      </c>
      <c r="C20" s="182" t="s">
        <v>149</v>
      </c>
      <c r="D20" s="183">
        <v>44616</v>
      </c>
      <c r="E20" s="183">
        <v>44620</v>
      </c>
      <c r="F20" s="183">
        <v>44628</v>
      </c>
    </row>
    <row r="21" spans="1:6" ht="15">
      <c r="A21" s="175"/>
      <c r="B21" s="60"/>
      <c r="C21" s="61"/>
      <c r="D21" s="62"/>
      <c r="E21" s="62"/>
      <c r="F21" s="62"/>
    </row>
    <row r="22" spans="1:6">
      <c r="A22" s="171" t="s">
        <v>12</v>
      </c>
      <c r="B22" s="184"/>
      <c r="C22" s="185"/>
      <c r="D22" s="186"/>
      <c r="E22" s="186"/>
      <c r="F22" s="186"/>
    </row>
    <row r="23" spans="1:6">
      <c r="A23" s="188" t="s">
        <v>36</v>
      </c>
      <c r="B23" s="189" t="s">
        <v>117</v>
      </c>
      <c r="C23" s="190" t="s">
        <v>150</v>
      </c>
      <c r="D23" s="106">
        <v>44595</v>
      </c>
      <c r="E23" s="106">
        <v>44599</v>
      </c>
      <c r="F23" s="106">
        <v>44603</v>
      </c>
    </row>
    <row r="24" spans="1:6" ht="15">
      <c r="A24" s="191"/>
      <c r="B24" s="189" t="s">
        <v>117</v>
      </c>
      <c r="C24" s="190" t="s">
        <v>151</v>
      </c>
      <c r="D24" s="106">
        <v>44603</v>
      </c>
      <c r="E24" s="106">
        <v>44607</v>
      </c>
      <c r="F24" s="106">
        <v>44614</v>
      </c>
    </row>
    <row r="25" spans="1:6" ht="15">
      <c r="A25" s="191"/>
      <c r="B25" s="189" t="s">
        <v>117</v>
      </c>
      <c r="C25" s="190" t="s">
        <v>152</v>
      </c>
      <c r="D25" s="106">
        <v>44616</v>
      </c>
      <c r="E25" s="106">
        <v>44620</v>
      </c>
      <c r="F25" s="106">
        <v>44626</v>
      </c>
    </row>
    <row r="26" spans="1:6">
      <c r="A26" s="191"/>
      <c r="B26" s="192"/>
      <c r="C26" s="193"/>
      <c r="D26" s="194"/>
      <c r="E26" s="194"/>
      <c r="F26" s="194"/>
    </row>
    <row r="27" spans="1:6">
      <c r="A27" s="171" t="s">
        <v>13</v>
      </c>
      <c r="B27" s="184"/>
      <c r="C27" s="185"/>
      <c r="D27" s="186"/>
      <c r="E27" s="186"/>
      <c r="F27" s="186"/>
    </row>
    <row r="28" spans="1:6">
      <c r="A28" s="188"/>
      <c r="B28" s="195" t="s">
        <v>153</v>
      </c>
      <c r="C28" s="196" t="s">
        <v>154</v>
      </c>
      <c r="D28" s="197">
        <v>44217</v>
      </c>
      <c r="E28" s="197">
        <v>44220</v>
      </c>
      <c r="F28" s="197">
        <v>44251</v>
      </c>
    </row>
    <row r="29" spans="1:6">
      <c r="A29" s="188"/>
      <c r="B29" s="195" t="s">
        <v>155</v>
      </c>
      <c r="C29" s="196" t="s">
        <v>156</v>
      </c>
      <c r="D29" s="197">
        <v>44224</v>
      </c>
      <c r="E29" s="197">
        <v>44230</v>
      </c>
      <c r="F29" s="197">
        <v>44258</v>
      </c>
    </row>
    <row r="30" spans="1:6">
      <c r="A30" s="188"/>
      <c r="B30" s="195" t="s">
        <v>99</v>
      </c>
      <c r="C30" s="196" t="s">
        <v>157</v>
      </c>
      <c r="D30" s="197">
        <v>44231</v>
      </c>
      <c r="E30" s="197">
        <v>44234</v>
      </c>
      <c r="F30" s="197">
        <v>44262</v>
      </c>
    </row>
    <row r="31" spans="1:6" ht="15">
      <c r="A31" s="16"/>
      <c r="B31" s="198"/>
      <c r="C31" s="80"/>
      <c r="D31" s="199"/>
      <c r="E31" s="200"/>
      <c r="F31" s="200"/>
    </row>
    <row r="32" spans="1:6">
      <c r="A32" s="171" t="s">
        <v>14</v>
      </c>
      <c r="B32" s="184"/>
      <c r="C32" s="185"/>
      <c r="D32" s="186"/>
      <c r="E32" s="186"/>
      <c r="F32" s="186"/>
    </row>
    <row r="33" spans="1:6" ht="15">
      <c r="A33" s="16"/>
      <c r="B33" s="201" t="s">
        <v>158</v>
      </c>
      <c r="C33" s="202" t="s">
        <v>159</v>
      </c>
      <c r="D33" s="203">
        <v>44217</v>
      </c>
      <c r="E33" s="204">
        <v>44218</v>
      </c>
      <c r="F33" s="106">
        <v>44228</v>
      </c>
    </row>
    <row r="34" spans="1:6" ht="15">
      <c r="A34" s="16"/>
      <c r="B34" s="201" t="s">
        <v>160</v>
      </c>
      <c r="C34" s="202" t="s">
        <v>161</v>
      </c>
      <c r="D34" s="203">
        <v>44218</v>
      </c>
      <c r="E34" s="204">
        <v>44221</v>
      </c>
      <c r="F34" s="106">
        <v>44230</v>
      </c>
    </row>
    <row r="35" spans="1:6" ht="15">
      <c r="A35" s="16"/>
      <c r="B35" s="201" t="s">
        <v>162</v>
      </c>
      <c r="C35" s="202" t="s">
        <v>161</v>
      </c>
      <c r="D35" s="205">
        <v>44223</v>
      </c>
      <c r="E35" s="183">
        <v>44225</v>
      </c>
      <c r="F35" s="183">
        <v>44234</v>
      </c>
    </row>
    <row r="36" spans="1:6" ht="15">
      <c r="A36" s="16"/>
      <c r="B36" s="201" t="s">
        <v>163</v>
      </c>
      <c r="C36" s="202" t="s">
        <v>164</v>
      </c>
      <c r="D36" s="206">
        <v>44225</v>
      </c>
      <c r="E36" s="183">
        <v>44228</v>
      </c>
      <c r="F36" s="183">
        <v>44237</v>
      </c>
    </row>
    <row r="37" spans="1:6" ht="15">
      <c r="A37" s="16"/>
      <c r="B37" s="201" t="s">
        <v>165</v>
      </c>
      <c r="C37" s="202" t="s">
        <v>166</v>
      </c>
      <c r="D37" s="206">
        <v>44229</v>
      </c>
      <c r="E37" s="183">
        <v>44230</v>
      </c>
      <c r="F37" s="183">
        <v>44241</v>
      </c>
    </row>
    <row r="38" spans="1:6" ht="15">
      <c r="A38" s="16"/>
      <c r="B38" s="201" t="s">
        <v>104</v>
      </c>
      <c r="C38" s="202" t="s">
        <v>167</v>
      </c>
      <c r="D38" s="206">
        <v>44232</v>
      </c>
      <c r="E38" s="183">
        <v>44235</v>
      </c>
      <c r="F38" s="183">
        <v>44246</v>
      </c>
    </row>
    <row r="39" spans="1:6" ht="15">
      <c r="A39" s="16"/>
      <c r="B39" s="207" t="s">
        <v>168</v>
      </c>
      <c r="C39" s="202"/>
      <c r="D39" s="208"/>
      <c r="E39" s="204">
        <v>44237</v>
      </c>
      <c r="F39" s="106"/>
    </row>
    <row r="40" spans="1:6" ht="15">
      <c r="A40" s="16"/>
      <c r="B40" s="201" t="s">
        <v>76</v>
      </c>
      <c r="C40" s="202" t="s">
        <v>166</v>
      </c>
      <c r="D40" s="208">
        <v>44237</v>
      </c>
      <c r="E40" s="204">
        <v>44242</v>
      </c>
      <c r="F40" s="106">
        <v>44251</v>
      </c>
    </row>
    <row r="41" spans="1:6" ht="15">
      <c r="A41" s="16"/>
      <c r="B41" s="201" t="s">
        <v>169</v>
      </c>
      <c r="C41" s="202" t="s">
        <v>170</v>
      </c>
      <c r="D41" s="208">
        <v>44243</v>
      </c>
      <c r="E41" s="204">
        <v>44244</v>
      </c>
      <c r="F41" s="106">
        <v>44255</v>
      </c>
    </row>
    <row r="42" spans="1:6" ht="15">
      <c r="A42" s="16"/>
      <c r="B42" s="201" t="s">
        <v>171</v>
      </c>
      <c r="C42" s="202" t="s">
        <v>166</v>
      </c>
      <c r="D42" s="203">
        <v>44246</v>
      </c>
      <c r="E42" s="204">
        <v>44249</v>
      </c>
      <c r="F42" s="106">
        <v>44258</v>
      </c>
    </row>
    <row r="43" spans="1:6" ht="15">
      <c r="A43" s="16"/>
      <c r="B43" s="79"/>
      <c r="C43" s="80"/>
      <c r="D43" s="81"/>
      <c r="E43" s="82"/>
      <c r="F43" s="82"/>
    </row>
    <row r="44" spans="1:6">
      <c r="A44" s="209" t="s">
        <v>15</v>
      </c>
      <c r="B44" s="184"/>
      <c r="C44" s="185"/>
      <c r="D44" s="186"/>
      <c r="E44" s="186"/>
      <c r="F44" s="186"/>
    </row>
    <row r="45" spans="1:6" ht="15">
      <c r="A45" s="19"/>
      <c r="B45" s="210" t="s">
        <v>172</v>
      </c>
      <c r="C45" s="211" t="s">
        <v>173</v>
      </c>
      <c r="D45" s="212">
        <v>44228</v>
      </c>
      <c r="E45" s="212">
        <v>44230</v>
      </c>
      <c r="F45" s="213">
        <v>44239</v>
      </c>
    </row>
    <row r="46" spans="1:6" ht="15">
      <c r="A46" s="19"/>
      <c r="B46" s="210" t="s">
        <v>174</v>
      </c>
      <c r="C46" s="211" t="s">
        <v>173</v>
      </c>
      <c r="D46" s="212">
        <v>44235</v>
      </c>
      <c r="E46" s="212">
        <v>44237</v>
      </c>
      <c r="F46" s="213">
        <v>44246</v>
      </c>
    </row>
    <row r="47" spans="1:6" ht="15">
      <c r="A47" s="19"/>
      <c r="B47" s="210" t="s">
        <v>175</v>
      </c>
      <c r="C47" s="211" t="s">
        <v>173</v>
      </c>
      <c r="D47" s="214">
        <v>44242</v>
      </c>
      <c r="E47" s="214">
        <v>44244</v>
      </c>
      <c r="F47" s="214">
        <v>44253</v>
      </c>
    </row>
    <row r="48" spans="1:6" ht="15">
      <c r="A48" s="19"/>
      <c r="B48" s="210" t="s">
        <v>172</v>
      </c>
      <c r="C48" s="215" t="s">
        <v>176</v>
      </c>
      <c r="D48" s="214">
        <v>44249</v>
      </c>
      <c r="E48" s="214">
        <v>44251</v>
      </c>
      <c r="F48" s="214">
        <v>44260</v>
      </c>
    </row>
    <row r="49" spans="1:6" ht="15">
      <c r="A49" s="19"/>
      <c r="B49" s="83"/>
      <c r="C49" s="84"/>
      <c r="D49" s="85"/>
      <c r="E49" s="85"/>
      <c r="F49" s="85"/>
    </row>
    <row r="50" spans="1:6">
      <c r="A50" s="209" t="s">
        <v>37</v>
      </c>
      <c r="B50" s="216"/>
      <c r="C50" s="185"/>
      <c r="D50" s="186"/>
      <c r="E50" s="186"/>
      <c r="F50" s="186"/>
    </row>
    <row r="51" spans="1:6">
      <c r="A51" s="217"/>
      <c r="B51" s="218" t="s">
        <v>177</v>
      </c>
      <c r="C51" s="219" t="s">
        <v>161</v>
      </c>
      <c r="D51" s="106">
        <v>44225</v>
      </c>
      <c r="E51" s="106">
        <v>44228</v>
      </c>
      <c r="F51" s="106">
        <v>44234</v>
      </c>
    </row>
    <row r="52" spans="1:6" ht="15">
      <c r="A52" s="220"/>
      <c r="B52" s="221" t="s">
        <v>42</v>
      </c>
      <c r="C52" s="222" t="s">
        <v>173</v>
      </c>
      <c r="D52" s="106">
        <v>44235</v>
      </c>
      <c r="E52" s="106">
        <v>44239</v>
      </c>
      <c r="F52" s="106" t="s">
        <v>178</v>
      </c>
    </row>
    <row r="53" spans="1:6" ht="15">
      <c r="A53" s="220"/>
      <c r="B53" s="568" t="s">
        <v>179</v>
      </c>
      <c r="C53" s="569"/>
      <c r="D53" s="569"/>
      <c r="E53" s="569"/>
      <c r="F53" s="570"/>
    </row>
    <row r="54" spans="1:6" ht="15">
      <c r="A54" s="220"/>
      <c r="B54" s="223" t="s">
        <v>177</v>
      </c>
      <c r="C54" s="219" t="s">
        <v>166</v>
      </c>
      <c r="D54" s="106">
        <v>44253</v>
      </c>
      <c r="E54" s="224">
        <v>44256</v>
      </c>
      <c r="F54" s="224">
        <v>44262</v>
      </c>
    </row>
    <row r="55" spans="1:6" ht="15">
      <c r="A55" s="19"/>
      <c r="B55" s="225"/>
      <c r="C55" s="225"/>
      <c r="D55" s="226"/>
      <c r="E55" s="227"/>
      <c r="F55" s="227"/>
    </row>
    <row r="56" spans="1:6">
      <c r="A56" s="228" t="s">
        <v>16</v>
      </c>
      <c r="B56" s="184"/>
      <c r="C56" s="185"/>
      <c r="D56" s="186"/>
      <c r="E56" s="186"/>
      <c r="F56" s="186"/>
    </row>
    <row r="57" spans="1:6" ht="15">
      <c r="A57" s="24"/>
      <c r="B57" s="229" t="s">
        <v>180</v>
      </c>
      <c r="C57" s="225" t="s">
        <v>181</v>
      </c>
      <c r="D57" s="106">
        <v>44231</v>
      </c>
      <c r="E57" s="224">
        <v>44233</v>
      </c>
      <c r="F57" s="224">
        <v>44237</v>
      </c>
    </row>
    <row r="58" spans="1:6" ht="15">
      <c r="A58" s="24"/>
      <c r="B58" s="229" t="s">
        <v>180</v>
      </c>
      <c r="C58" s="225" t="s">
        <v>182</v>
      </c>
      <c r="D58" s="106">
        <v>44240</v>
      </c>
      <c r="E58" s="224">
        <v>44242</v>
      </c>
      <c r="F58" s="224">
        <v>44246</v>
      </c>
    </row>
    <row r="59" spans="1:6" ht="15">
      <c r="A59" s="24"/>
      <c r="B59" s="229" t="s">
        <v>183</v>
      </c>
      <c r="C59" s="225" t="s">
        <v>184</v>
      </c>
      <c r="D59" s="106">
        <v>44247</v>
      </c>
      <c r="E59" s="224">
        <v>44249</v>
      </c>
      <c r="F59" s="224">
        <v>44253</v>
      </c>
    </row>
    <row r="60" spans="1:6" ht="15">
      <c r="A60" s="230"/>
      <c r="B60" s="218"/>
      <c r="C60" s="62"/>
      <c r="D60" s="106"/>
      <c r="E60" s="106"/>
      <c r="F60" s="106"/>
    </row>
    <row r="61" spans="1:6">
      <c r="A61" s="171" t="s">
        <v>17</v>
      </c>
      <c r="B61" s="184"/>
      <c r="C61" s="185"/>
      <c r="D61" s="186"/>
      <c r="E61" s="186"/>
      <c r="F61" s="186"/>
    </row>
    <row r="62" spans="1:6">
      <c r="A62" s="231"/>
      <c r="B62" s="232" t="s">
        <v>185</v>
      </c>
      <c r="C62" s="233" t="s">
        <v>186</v>
      </c>
      <c r="D62" s="234">
        <v>44600</v>
      </c>
      <c r="E62" s="235">
        <v>44602</v>
      </c>
      <c r="F62" s="236">
        <v>44605</v>
      </c>
    </row>
    <row r="63" spans="1:6">
      <c r="A63" s="237"/>
      <c r="B63" s="232" t="s">
        <v>187</v>
      </c>
      <c r="C63" s="233" t="s">
        <v>188</v>
      </c>
      <c r="D63" s="234">
        <v>44606</v>
      </c>
      <c r="E63" s="235">
        <v>44608</v>
      </c>
      <c r="F63" s="236">
        <v>44611</v>
      </c>
    </row>
    <row r="64" spans="1:6">
      <c r="A64" s="237"/>
      <c r="B64" s="232" t="s">
        <v>185</v>
      </c>
      <c r="C64" s="233" t="s">
        <v>189</v>
      </c>
      <c r="D64" s="234">
        <v>44614</v>
      </c>
      <c r="E64" s="235">
        <v>44616</v>
      </c>
      <c r="F64" s="236">
        <v>44619</v>
      </c>
    </row>
    <row r="65" spans="1:6">
      <c r="A65" s="237"/>
      <c r="B65" s="232"/>
      <c r="C65" s="233"/>
      <c r="D65" s="236"/>
      <c r="E65" s="236"/>
      <c r="F65" s="236"/>
    </row>
    <row r="66" spans="1:6">
      <c r="A66" s="171" t="s">
        <v>18</v>
      </c>
      <c r="B66" s="184"/>
      <c r="C66" s="185"/>
      <c r="D66" s="186"/>
      <c r="E66" s="186"/>
      <c r="F66" s="186"/>
    </row>
    <row r="67" spans="1:6" ht="15">
      <c r="A67" s="238"/>
      <c r="B67" s="60"/>
      <c r="C67" s="69"/>
      <c r="D67" s="62"/>
      <c r="E67" s="62"/>
      <c r="F67" s="62"/>
    </row>
    <row r="68" spans="1:6">
      <c r="A68" s="171" t="s">
        <v>19</v>
      </c>
      <c r="B68" s="184"/>
      <c r="C68" s="185"/>
      <c r="D68" s="186"/>
      <c r="E68" s="186"/>
      <c r="F68" s="186"/>
    </row>
    <row r="69" spans="1:6" ht="15">
      <c r="A69" s="238"/>
      <c r="B69" s="181" t="s">
        <v>56</v>
      </c>
      <c r="C69" s="187" t="s">
        <v>190</v>
      </c>
      <c r="D69" s="183">
        <v>44599</v>
      </c>
      <c r="E69" s="183">
        <v>44601</v>
      </c>
      <c r="F69" s="183">
        <v>44610</v>
      </c>
    </row>
    <row r="70" spans="1:6" ht="15">
      <c r="A70" s="238"/>
      <c r="B70" s="181" t="s">
        <v>39</v>
      </c>
      <c r="C70" s="187" t="s">
        <v>191</v>
      </c>
      <c r="D70" s="183">
        <v>44606</v>
      </c>
      <c r="E70" s="183">
        <v>44608</v>
      </c>
      <c r="F70" s="183">
        <v>44617</v>
      </c>
    </row>
    <row r="71" spans="1:6" ht="15">
      <c r="A71" s="238"/>
      <c r="B71" s="60"/>
      <c r="C71" s="69"/>
      <c r="D71" s="62"/>
      <c r="E71" s="62"/>
      <c r="F71" s="62"/>
    </row>
    <row r="72" spans="1:6">
      <c r="A72" s="171" t="s">
        <v>20</v>
      </c>
      <c r="B72" s="184"/>
      <c r="C72" s="185"/>
      <c r="D72" s="186"/>
      <c r="E72" s="186"/>
      <c r="F72" s="186"/>
    </row>
    <row r="73" spans="1:6" ht="15">
      <c r="A73" s="239" t="s">
        <v>50</v>
      </c>
      <c r="B73" s="181" t="s">
        <v>56</v>
      </c>
      <c r="C73" s="187" t="s">
        <v>190</v>
      </c>
      <c r="D73" s="183">
        <v>44595</v>
      </c>
      <c r="E73" s="183">
        <v>44599</v>
      </c>
      <c r="F73" s="183">
        <v>44610</v>
      </c>
    </row>
    <row r="74" spans="1:6" ht="15">
      <c r="A74" s="238"/>
      <c r="B74" s="181" t="s">
        <v>39</v>
      </c>
      <c r="C74" s="187" t="s">
        <v>191</v>
      </c>
      <c r="D74" s="183">
        <v>44601</v>
      </c>
      <c r="E74" s="183">
        <v>44606</v>
      </c>
      <c r="F74" s="183">
        <v>44617</v>
      </c>
    </row>
    <row r="75" spans="1:6" ht="15">
      <c r="A75" s="238"/>
      <c r="B75" s="181" t="s">
        <v>192</v>
      </c>
      <c r="C75" s="187" t="s">
        <v>193</v>
      </c>
      <c r="D75" s="183">
        <v>44609</v>
      </c>
      <c r="E75" s="183">
        <v>44613</v>
      </c>
      <c r="F75" s="183">
        <v>44624</v>
      </c>
    </row>
    <row r="76" spans="1:6" ht="15">
      <c r="A76" s="238"/>
      <c r="B76" s="181" t="s">
        <v>32</v>
      </c>
      <c r="C76" s="187" t="s">
        <v>194</v>
      </c>
      <c r="D76" s="183">
        <v>44616</v>
      </c>
      <c r="E76" s="183">
        <v>44620</v>
      </c>
      <c r="F76" s="183">
        <v>44631</v>
      </c>
    </row>
    <row r="77" spans="1:6" ht="15">
      <c r="A77" s="238"/>
      <c r="B77" s="60"/>
      <c r="C77" s="69"/>
      <c r="D77" s="62"/>
      <c r="E77" s="62"/>
      <c r="F77" s="62"/>
    </row>
    <row r="78" spans="1:6" ht="15">
      <c r="A78" s="238"/>
      <c r="B78" s="60"/>
      <c r="C78" s="69"/>
      <c r="D78" s="62"/>
      <c r="E78" s="62"/>
      <c r="F78" s="62"/>
    </row>
    <row r="79" spans="1:6">
      <c r="A79" s="171" t="s">
        <v>21</v>
      </c>
      <c r="B79" s="184"/>
      <c r="C79" s="185"/>
      <c r="D79" s="186"/>
      <c r="E79" s="186"/>
      <c r="F79" s="186"/>
    </row>
    <row r="80" spans="1:6" ht="15">
      <c r="A80" s="175"/>
      <c r="B80" s="240" t="s">
        <v>195</v>
      </c>
      <c r="C80" s="69" t="s">
        <v>196</v>
      </c>
      <c r="D80" s="224">
        <v>44608</v>
      </c>
      <c r="E80" s="224">
        <v>44613</v>
      </c>
      <c r="F80" s="224">
        <v>44624</v>
      </c>
    </row>
    <row r="81" spans="1:6" ht="15">
      <c r="A81" s="175"/>
      <c r="B81" s="240" t="s">
        <v>197</v>
      </c>
      <c r="C81" s="69" t="s">
        <v>198</v>
      </c>
      <c r="D81" s="224">
        <v>44616</v>
      </c>
      <c r="E81" s="224">
        <v>44621</v>
      </c>
      <c r="F81" s="224">
        <v>44633</v>
      </c>
    </row>
    <row r="82" spans="1:6" ht="15">
      <c r="A82" s="175"/>
      <c r="B82" s="240" t="s">
        <v>199</v>
      </c>
      <c r="C82" s="69" t="s">
        <v>84</v>
      </c>
      <c r="D82" s="224">
        <v>44617</v>
      </c>
      <c r="E82" s="224">
        <v>44623</v>
      </c>
      <c r="F82" s="224">
        <v>44637</v>
      </c>
    </row>
    <row r="83" spans="1:6" ht="15">
      <c r="A83" s="175"/>
      <c r="B83" s="60"/>
      <c r="C83" s="61"/>
      <c r="D83" s="106"/>
      <c r="E83" s="106"/>
      <c r="F83" s="106"/>
    </row>
    <row r="84" spans="1:6">
      <c r="A84" s="171" t="s">
        <v>22</v>
      </c>
      <c r="B84" s="184"/>
      <c r="C84" s="185"/>
      <c r="D84" s="186"/>
      <c r="E84" s="186"/>
      <c r="F84" s="186"/>
    </row>
    <row r="85" spans="1:6" ht="15">
      <c r="A85" s="175"/>
      <c r="B85" s="79" t="s">
        <v>43</v>
      </c>
      <c r="C85" s="80" t="s">
        <v>111</v>
      </c>
      <c r="D85" s="204">
        <v>44602</v>
      </c>
      <c r="E85" s="204">
        <v>44607</v>
      </c>
      <c r="F85" s="204">
        <v>44616</v>
      </c>
    </row>
    <row r="86" spans="1:6" ht="15">
      <c r="A86" s="175"/>
      <c r="B86" s="79" t="s">
        <v>41</v>
      </c>
      <c r="C86" s="80" t="s">
        <v>111</v>
      </c>
      <c r="D86" s="204">
        <v>44607</v>
      </c>
      <c r="E86" s="204">
        <v>44612</v>
      </c>
      <c r="F86" s="204">
        <v>44621</v>
      </c>
    </row>
    <row r="87" spans="1:6" ht="15">
      <c r="A87" s="175"/>
      <c r="B87" s="79" t="s">
        <v>200</v>
      </c>
      <c r="C87" s="80" t="s">
        <v>201</v>
      </c>
      <c r="D87" s="204">
        <v>44615</v>
      </c>
      <c r="E87" s="204">
        <v>44620</v>
      </c>
      <c r="F87" s="204">
        <v>44629</v>
      </c>
    </row>
    <row r="88" spans="1:6" ht="15">
      <c r="A88" s="175"/>
      <c r="B88" s="79" t="s">
        <v>42</v>
      </c>
      <c r="C88" s="80" t="s">
        <v>201</v>
      </c>
      <c r="D88" s="204">
        <v>44622</v>
      </c>
      <c r="E88" s="204">
        <v>44627</v>
      </c>
      <c r="F88" s="204">
        <v>44636</v>
      </c>
    </row>
    <row r="89" spans="1:6" ht="15">
      <c r="A89" s="175"/>
      <c r="B89" s="241"/>
      <c r="C89" s="242"/>
      <c r="D89" s="243"/>
      <c r="E89" s="243"/>
      <c r="F89" s="243"/>
    </row>
    <row r="90" spans="1:6">
      <c r="A90" s="171" t="s">
        <v>53</v>
      </c>
      <c r="B90" s="184"/>
      <c r="C90" s="185"/>
      <c r="D90" s="186"/>
      <c r="E90" s="186"/>
      <c r="F90" s="186"/>
    </row>
    <row r="91" spans="1:6">
      <c r="A91" s="244"/>
      <c r="B91" s="181" t="s">
        <v>35</v>
      </c>
      <c r="C91" s="187" t="s">
        <v>202</v>
      </c>
      <c r="D91" s="245">
        <v>44599</v>
      </c>
      <c r="E91" s="183">
        <v>44603</v>
      </c>
      <c r="F91" s="183">
        <v>44612</v>
      </c>
    </row>
    <row r="92" spans="1:6">
      <c r="A92" s="244"/>
      <c r="B92" s="181" t="s">
        <v>144</v>
      </c>
      <c r="C92" s="187" t="s">
        <v>107</v>
      </c>
      <c r="D92" s="183">
        <v>44606</v>
      </c>
      <c r="E92" s="183">
        <v>44610</v>
      </c>
      <c r="F92" s="183">
        <v>44619</v>
      </c>
    </row>
    <row r="93" spans="1:6">
      <c r="A93" s="244"/>
      <c r="B93" s="181" t="s">
        <v>54</v>
      </c>
      <c r="C93" s="187" t="s">
        <v>203</v>
      </c>
      <c r="D93" s="183">
        <v>44620</v>
      </c>
      <c r="E93" s="183">
        <v>44624</v>
      </c>
      <c r="F93" s="183">
        <v>44633</v>
      </c>
    </row>
    <row r="94" spans="1:6">
      <c r="A94" s="244"/>
      <c r="B94" s="246"/>
      <c r="C94" s="247"/>
      <c r="D94" s="248"/>
      <c r="E94" s="248"/>
      <c r="F94" s="248"/>
    </row>
    <row r="95" spans="1:6">
      <c r="A95" s="171" t="s">
        <v>23</v>
      </c>
      <c r="B95" s="184"/>
      <c r="C95" s="185"/>
      <c r="D95" s="186"/>
      <c r="E95" s="186"/>
      <c r="F95" s="186"/>
    </row>
    <row r="96" spans="1:6" ht="15">
      <c r="A96" s="249"/>
      <c r="B96" s="250" t="s">
        <v>204</v>
      </c>
      <c r="C96" s="251" t="s">
        <v>63</v>
      </c>
      <c r="D96" s="252">
        <v>44600</v>
      </c>
      <c r="E96" s="252">
        <v>44602</v>
      </c>
      <c r="F96" s="252">
        <v>44614</v>
      </c>
    </row>
    <row r="97" spans="1:6" ht="15">
      <c r="A97" s="249"/>
      <c r="B97" s="250" t="s">
        <v>205</v>
      </c>
      <c r="C97" s="251" t="s">
        <v>148</v>
      </c>
      <c r="D97" s="252">
        <v>44607</v>
      </c>
      <c r="E97" s="252">
        <v>44609</v>
      </c>
      <c r="F97" s="252">
        <v>44621</v>
      </c>
    </row>
    <row r="98" spans="1:6" ht="15">
      <c r="A98" s="33"/>
      <c r="B98" s="253"/>
      <c r="C98" s="254"/>
      <c r="D98" s="117"/>
      <c r="E98" s="117"/>
      <c r="F98" s="117"/>
    </row>
    <row r="99" spans="1:6">
      <c r="A99" s="34" t="s">
        <v>24</v>
      </c>
      <c r="B99" s="118"/>
      <c r="C99" s="119"/>
      <c r="D99" s="120"/>
      <c r="E99" s="120"/>
      <c r="F99" s="120"/>
    </row>
    <row r="100" spans="1:6">
      <c r="A100" s="255"/>
      <c r="B100" s="256" t="s">
        <v>206</v>
      </c>
      <c r="C100" s="257" t="s">
        <v>207</v>
      </c>
      <c r="D100" s="258">
        <v>44600</v>
      </c>
      <c r="E100" s="258">
        <v>44606</v>
      </c>
      <c r="F100" s="258">
        <v>44612</v>
      </c>
    </row>
    <row r="101" spans="1:6" ht="15">
      <c r="A101" s="43"/>
      <c r="B101" s="256" t="s">
        <v>69</v>
      </c>
      <c r="C101" s="257" t="s">
        <v>63</v>
      </c>
      <c r="D101" s="258">
        <v>44602.620833333334</v>
      </c>
      <c r="E101" s="258">
        <v>44608</v>
      </c>
      <c r="F101" s="258">
        <v>44614</v>
      </c>
    </row>
    <row r="102" spans="1:6" ht="15">
      <c r="A102" s="43"/>
      <c r="B102" s="256" t="s">
        <v>208</v>
      </c>
      <c r="C102" s="257" t="s">
        <v>209</v>
      </c>
      <c r="D102" s="258">
        <v>44602.651388888888</v>
      </c>
      <c r="E102" s="258">
        <v>44608</v>
      </c>
      <c r="F102" s="258">
        <v>44613</v>
      </c>
    </row>
    <row r="103" spans="1:6" ht="15">
      <c r="A103" s="43"/>
      <c r="B103" s="256" t="s">
        <v>210</v>
      </c>
      <c r="C103" s="257" t="s">
        <v>211</v>
      </c>
      <c r="D103" s="258">
        <v>44607.647916666669</v>
      </c>
      <c r="E103" s="258">
        <v>44613</v>
      </c>
      <c r="F103" s="258">
        <v>44619</v>
      </c>
    </row>
    <row r="104" spans="1:6" ht="15">
      <c r="A104" s="259"/>
      <c r="B104" s="256" t="s">
        <v>44</v>
      </c>
      <c r="C104" s="257" t="s">
        <v>212</v>
      </c>
      <c r="D104" s="258">
        <v>44607.667361111111</v>
      </c>
      <c r="E104" s="258">
        <v>44613</v>
      </c>
      <c r="F104" s="258">
        <v>44617</v>
      </c>
    </row>
    <row r="105" spans="1:6" ht="15">
      <c r="A105" s="259"/>
      <c r="B105" s="256" t="s">
        <v>213</v>
      </c>
      <c r="C105" s="257" t="s">
        <v>214</v>
      </c>
      <c r="D105" s="258">
        <v>44609.652777777781</v>
      </c>
      <c r="E105" s="258">
        <v>44615</v>
      </c>
      <c r="F105" s="258">
        <v>44620</v>
      </c>
    </row>
    <row r="106" spans="1:6" ht="15">
      <c r="A106" s="259"/>
      <c r="B106" s="256" t="s">
        <v>59</v>
      </c>
      <c r="C106" s="257" t="s">
        <v>148</v>
      </c>
      <c r="D106" s="258">
        <v>44609.663194444445</v>
      </c>
      <c r="E106" s="258">
        <v>44615</v>
      </c>
      <c r="F106" s="258">
        <v>44621</v>
      </c>
    </row>
    <row r="107" spans="1:6" ht="15">
      <c r="A107" s="259"/>
      <c r="B107" s="256" t="s">
        <v>215</v>
      </c>
      <c r="C107" s="257" t="s">
        <v>216</v>
      </c>
      <c r="D107" s="258">
        <v>44614.648611111115</v>
      </c>
      <c r="E107" s="258">
        <v>44620</v>
      </c>
      <c r="F107" s="258">
        <v>44626</v>
      </c>
    </row>
    <row r="108" spans="1:6" ht="15">
      <c r="A108" s="259"/>
      <c r="B108" s="256" t="s">
        <v>31</v>
      </c>
      <c r="C108" s="257" t="s">
        <v>217</v>
      </c>
      <c r="D108" s="258">
        <v>44614.66805555555</v>
      </c>
      <c r="E108" s="258">
        <v>44620</v>
      </c>
      <c r="F108" s="258">
        <v>44624</v>
      </c>
    </row>
    <row r="109" spans="1:6" ht="15">
      <c r="A109" s="259"/>
      <c r="B109" s="256" t="s">
        <v>218</v>
      </c>
      <c r="C109" s="257" t="s">
        <v>219</v>
      </c>
      <c r="D109" s="258">
        <v>44616.652777777781</v>
      </c>
      <c r="E109" s="258">
        <v>44622</v>
      </c>
      <c r="F109" s="258">
        <v>44627</v>
      </c>
    </row>
    <row r="110" spans="1:6" ht="15">
      <c r="A110" s="259"/>
      <c r="B110" s="256" t="s">
        <v>60</v>
      </c>
      <c r="C110" s="257" t="s">
        <v>149</v>
      </c>
      <c r="D110" s="258">
        <v>44616.663888888885</v>
      </c>
      <c r="E110" s="258">
        <v>44622</v>
      </c>
      <c r="F110" s="258">
        <v>44628</v>
      </c>
    </row>
    <row r="111" spans="1:6" ht="15">
      <c r="A111" s="259"/>
      <c r="B111" s="256" t="s">
        <v>206</v>
      </c>
      <c r="C111" s="257" t="s">
        <v>220</v>
      </c>
      <c r="D111" s="258">
        <v>44621.65</v>
      </c>
      <c r="E111" s="258">
        <v>44627</v>
      </c>
      <c r="F111" s="258">
        <v>44633</v>
      </c>
    </row>
    <row r="112" spans="1:6" ht="15">
      <c r="A112" s="259"/>
      <c r="B112" s="256" t="s">
        <v>221</v>
      </c>
      <c r="C112" s="257" t="s">
        <v>222</v>
      </c>
      <c r="D112" s="258">
        <v>44621.669444444444</v>
      </c>
      <c r="E112" s="258">
        <v>44627</v>
      </c>
      <c r="F112" s="258">
        <v>44631</v>
      </c>
    </row>
    <row r="113" spans="1:6" ht="15">
      <c r="A113" s="259"/>
      <c r="B113" s="256" t="s">
        <v>208</v>
      </c>
      <c r="C113" s="257" t="s">
        <v>223</v>
      </c>
      <c r="D113" s="258">
        <v>44623.654166666667</v>
      </c>
      <c r="E113" s="258">
        <v>44629</v>
      </c>
      <c r="F113" s="258">
        <v>44634</v>
      </c>
    </row>
    <row r="114" spans="1:6" ht="15">
      <c r="A114" s="259"/>
      <c r="B114" s="256" t="s">
        <v>224</v>
      </c>
      <c r="C114" s="257" t="s">
        <v>225</v>
      </c>
      <c r="D114" s="258">
        <v>44623.664583333331</v>
      </c>
      <c r="E114" s="258">
        <v>44629</v>
      </c>
      <c r="F114" s="258">
        <v>44635</v>
      </c>
    </row>
    <row r="115" spans="1:6" ht="15">
      <c r="A115" s="259"/>
      <c r="B115" s="256" t="s">
        <v>69</v>
      </c>
      <c r="C115" s="257" t="s">
        <v>226</v>
      </c>
      <c r="D115" s="258">
        <v>44630.665277777778</v>
      </c>
      <c r="E115" s="258">
        <v>44636</v>
      </c>
      <c r="F115" s="258">
        <v>44642</v>
      </c>
    </row>
    <row r="116" spans="1:6" ht="15">
      <c r="A116" s="44"/>
      <c r="B116" s="99"/>
      <c r="C116" s="102"/>
      <c r="D116" s="167"/>
      <c r="E116" s="167"/>
      <c r="F116" s="167"/>
    </row>
    <row r="117" spans="1:6">
      <c r="A117" s="8" t="s">
        <v>25</v>
      </c>
      <c r="B117" s="122"/>
      <c r="C117" s="123"/>
      <c r="D117" s="124"/>
      <c r="E117" s="124"/>
      <c r="F117" s="124"/>
    </row>
    <row r="118" spans="1:6" ht="15">
      <c r="A118" s="15"/>
      <c r="B118" s="260" t="s">
        <v>44</v>
      </c>
      <c r="C118" s="261" t="s">
        <v>212</v>
      </c>
      <c r="D118" s="262">
        <v>44609</v>
      </c>
      <c r="E118" s="263">
        <v>44611</v>
      </c>
      <c r="F118" s="264">
        <v>44617</v>
      </c>
    </row>
    <row r="119" spans="1:6" ht="15">
      <c r="A119" s="35"/>
      <c r="B119" s="260" t="s">
        <v>34</v>
      </c>
      <c r="C119" s="261" t="s">
        <v>107</v>
      </c>
      <c r="D119" s="262">
        <v>44606</v>
      </c>
      <c r="E119" s="263">
        <v>44609</v>
      </c>
      <c r="F119" s="264">
        <v>44617</v>
      </c>
    </row>
    <row r="120" spans="1:6" ht="15">
      <c r="A120" s="35"/>
      <c r="B120" s="260" t="s">
        <v>76</v>
      </c>
      <c r="C120" s="261" t="s">
        <v>109</v>
      </c>
      <c r="D120" s="262">
        <v>44613</v>
      </c>
      <c r="E120" s="263">
        <v>44617</v>
      </c>
      <c r="F120" s="264">
        <v>44625</v>
      </c>
    </row>
    <row r="121" spans="1:6" ht="15">
      <c r="A121" s="36"/>
      <c r="B121" s="260" t="s">
        <v>158</v>
      </c>
      <c r="C121" s="261" t="s">
        <v>227</v>
      </c>
      <c r="D121" s="262">
        <v>44620</v>
      </c>
      <c r="E121" s="263">
        <v>44623</v>
      </c>
      <c r="F121" s="264">
        <v>44629</v>
      </c>
    </row>
    <row r="122" spans="1:6" ht="15">
      <c r="A122" s="36"/>
      <c r="B122" s="260" t="s">
        <v>228</v>
      </c>
      <c r="C122" s="261" t="s">
        <v>229</v>
      </c>
      <c r="D122" s="262">
        <v>44602</v>
      </c>
      <c r="E122" s="263">
        <v>44607</v>
      </c>
      <c r="F122" s="264">
        <v>44614</v>
      </c>
    </row>
    <row r="123" spans="1:6" ht="15">
      <c r="A123" s="36"/>
      <c r="B123" s="260" t="s">
        <v>218</v>
      </c>
      <c r="C123" s="261" t="s">
        <v>219</v>
      </c>
      <c r="D123" s="262">
        <v>44616</v>
      </c>
      <c r="E123" s="263">
        <v>44621</v>
      </c>
      <c r="F123" s="264">
        <v>44628</v>
      </c>
    </row>
    <row r="124" spans="1:6" ht="15">
      <c r="A124" s="36"/>
      <c r="B124" s="265"/>
      <c r="C124" s="266"/>
      <c r="D124" s="267"/>
      <c r="E124" s="267"/>
      <c r="F124" s="267"/>
    </row>
    <row r="125" spans="1:6">
      <c r="A125" s="8" t="s">
        <v>26</v>
      </c>
      <c r="B125" s="122"/>
      <c r="C125" s="123"/>
      <c r="D125" s="124"/>
      <c r="E125" s="124"/>
      <c r="F125" s="124"/>
    </row>
    <row r="126" spans="1:6" ht="15">
      <c r="A126" s="10"/>
      <c r="B126" s="557" t="s">
        <v>230</v>
      </c>
      <c r="C126" s="558"/>
      <c r="D126" s="268">
        <v>44594</v>
      </c>
      <c r="E126" s="268">
        <v>44599</v>
      </c>
      <c r="F126" s="268">
        <v>44610</v>
      </c>
    </row>
    <row r="127" spans="1:6" ht="15">
      <c r="A127" s="10"/>
      <c r="B127" s="113" t="s">
        <v>231</v>
      </c>
      <c r="C127" s="269" t="s">
        <v>232</v>
      </c>
      <c r="D127" s="268">
        <v>44601</v>
      </c>
      <c r="E127" s="268">
        <v>44606</v>
      </c>
      <c r="F127" s="268">
        <v>44617</v>
      </c>
    </row>
    <row r="128" spans="1:6" ht="15">
      <c r="A128" s="10"/>
      <c r="B128" s="113" t="s">
        <v>233</v>
      </c>
      <c r="C128" s="115" t="s">
        <v>234</v>
      </c>
      <c r="D128" s="268">
        <v>44608</v>
      </c>
      <c r="E128" s="268">
        <v>44613</v>
      </c>
      <c r="F128" s="268">
        <v>44626</v>
      </c>
    </row>
    <row r="129" spans="1:6" ht="15">
      <c r="A129" s="10"/>
      <c r="B129" s="270" t="s">
        <v>235</v>
      </c>
      <c r="C129" s="115" t="s">
        <v>236</v>
      </c>
      <c r="D129" s="268">
        <v>44615</v>
      </c>
      <c r="E129" s="268">
        <v>44620</v>
      </c>
      <c r="F129" s="271">
        <v>44633</v>
      </c>
    </row>
    <row r="130" spans="1:6" ht="15">
      <c r="A130" s="10"/>
      <c r="B130" s="272"/>
      <c r="C130" s="273"/>
      <c r="D130" s="274"/>
      <c r="E130" s="274"/>
      <c r="F130" s="275"/>
    </row>
    <row r="131" spans="1:6" ht="15">
      <c r="A131" s="10"/>
      <c r="B131" s="276"/>
      <c r="C131" s="277"/>
      <c r="D131" s="278"/>
      <c r="E131" s="278"/>
      <c r="F131" s="279"/>
    </row>
    <row r="132" spans="1:6">
      <c r="A132" s="8" t="s">
        <v>27</v>
      </c>
      <c r="B132" s="280"/>
      <c r="C132" s="281"/>
      <c r="D132" s="282"/>
      <c r="E132" s="282"/>
      <c r="F132" s="282"/>
    </row>
    <row r="133" spans="1:6" ht="15">
      <c r="A133" s="10"/>
      <c r="B133" s="283"/>
      <c r="C133" s="284"/>
      <c r="D133" s="278"/>
      <c r="E133" s="278"/>
      <c r="F133" s="285"/>
    </row>
    <row r="134" spans="1:6" ht="15">
      <c r="A134" s="10"/>
      <c r="B134" s="283"/>
      <c r="C134" s="284"/>
      <c r="D134" s="278"/>
      <c r="E134" s="278"/>
      <c r="F134" s="285"/>
    </row>
    <row r="135" spans="1:6" ht="15">
      <c r="A135" s="10"/>
      <c r="B135" s="283"/>
      <c r="C135" s="284"/>
      <c r="D135" s="278"/>
      <c r="E135" s="278"/>
      <c r="F135" s="285"/>
    </row>
    <row r="136" spans="1:6" ht="15">
      <c r="A136" s="10"/>
      <c r="B136" s="283"/>
      <c r="C136" s="284"/>
      <c r="D136" s="274"/>
      <c r="E136" s="278"/>
      <c r="F136" s="285"/>
    </row>
    <row r="137" spans="1:6" ht="15">
      <c r="A137" s="10"/>
      <c r="B137" s="113"/>
      <c r="C137" s="115"/>
      <c r="D137" s="125"/>
      <c r="E137" s="125"/>
      <c r="F137" s="126"/>
    </row>
    <row r="138" spans="1:6">
      <c r="A138" s="8" t="s">
        <v>28</v>
      </c>
      <c r="B138" s="63"/>
      <c r="C138" s="64"/>
      <c r="D138" s="65"/>
      <c r="E138" s="65"/>
      <c r="F138" s="65"/>
    </row>
    <row r="139" spans="1:6" ht="15">
      <c r="A139" s="37" t="s">
        <v>29</v>
      </c>
      <c r="B139" s="559" t="s">
        <v>71</v>
      </c>
      <c r="C139" s="560"/>
      <c r="D139" s="560"/>
      <c r="E139" s="560"/>
      <c r="F139" s="561"/>
    </row>
    <row r="140" spans="1:6" ht="15">
      <c r="A140" s="38"/>
      <c r="B140" s="121" t="s">
        <v>237</v>
      </c>
      <c r="C140" s="102" t="s">
        <v>109</v>
      </c>
      <c r="D140" s="268">
        <v>44601</v>
      </c>
      <c r="E140" s="268">
        <v>44604</v>
      </c>
      <c r="F140" s="268">
        <v>44612</v>
      </c>
    </row>
    <row r="141" spans="1:6" ht="15">
      <c r="A141" s="38"/>
      <c r="B141" s="121" t="s">
        <v>51</v>
      </c>
      <c r="C141" s="102" t="s">
        <v>109</v>
      </c>
      <c r="D141" s="268">
        <v>44608</v>
      </c>
      <c r="E141" s="268">
        <v>44611</v>
      </c>
      <c r="F141" s="268">
        <v>44619</v>
      </c>
    </row>
    <row r="142" spans="1:6" ht="15">
      <c r="A142" s="38"/>
      <c r="B142" s="121" t="s">
        <v>238</v>
      </c>
      <c r="C142" s="102" t="s">
        <v>109</v>
      </c>
      <c r="D142" s="268">
        <v>44615</v>
      </c>
      <c r="E142" s="268">
        <v>44618</v>
      </c>
      <c r="F142" s="268">
        <v>44625</v>
      </c>
    </row>
    <row r="143" spans="1:6" ht="15">
      <c r="A143" s="37" t="s">
        <v>30</v>
      </c>
      <c r="B143" s="121" t="s">
        <v>74</v>
      </c>
      <c r="C143" s="102" t="s">
        <v>107</v>
      </c>
      <c r="D143" s="268">
        <v>44590</v>
      </c>
      <c r="E143" s="268">
        <v>44594</v>
      </c>
      <c r="F143" s="268">
        <v>44605</v>
      </c>
    </row>
    <row r="144" spans="1:6" ht="15">
      <c r="A144" s="38"/>
      <c r="B144" s="121" t="s">
        <v>239</v>
      </c>
      <c r="C144" s="102" t="s">
        <v>227</v>
      </c>
      <c r="D144" s="268">
        <v>44596</v>
      </c>
      <c r="E144" s="268">
        <v>44601</v>
      </c>
      <c r="F144" s="268">
        <v>44612</v>
      </c>
    </row>
    <row r="145" spans="1:6" ht="15">
      <c r="A145" s="38"/>
      <c r="B145" s="121" t="s">
        <v>72</v>
      </c>
      <c r="C145" s="102" t="s">
        <v>109</v>
      </c>
      <c r="D145" s="286">
        <v>44603</v>
      </c>
      <c r="E145" s="268">
        <v>44608</v>
      </c>
      <c r="F145" s="268">
        <v>44619</v>
      </c>
    </row>
    <row r="146" spans="1:6" ht="15">
      <c r="A146" s="38"/>
      <c r="B146" s="121" t="s">
        <v>73</v>
      </c>
      <c r="C146" s="102" t="s">
        <v>109</v>
      </c>
      <c r="D146" s="286">
        <v>44610</v>
      </c>
      <c r="E146" s="268">
        <v>44615</v>
      </c>
      <c r="F146" s="268">
        <v>44626</v>
      </c>
    </row>
    <row r="147" spans="1:6" ht="15">
      <c r="A147" s="38"/>
      <c r="B147" s="287"/>
      <c r="C147" s="288"/>
      <c r="D147" s="289"/>
      <c r="E147" s="290"/>
      <c r="F147" s="290"/>
    </row>
  </sheetData>
  <mergeCells count="8">
    <mergeCell ref="B126:C126"/>
    <mergeCell ref="B139:F139"/>
    <mergeCell ref="A1:F2"/>
    <mergeCell ref="A3:A4"/>
    <mergeCell ref="B3:B4"/>
    <mergeCell ref="C3:C4"/>
    <mergeCell ref="D3:F3"/>
    <mergeCell ref="B53:F53"/>
  </mergeCells>
  <conditionalFormatting sqref="C48:C49">
    <cfRule type="cellIs" dxfId="2" priority="1" operator="equal">
      <formula>"SKIP"</formula>
    </cfRule>
    <cfRule type="containsText" dxfId="1" priority="2" operator="containsText" text="&quot;SKIP&quot;">
      <formula>NOT(ISERROR(SEARCH(("""SKIP"""),(C48))))</formula>
    </cfRule>
    <cfRule type="containsText" dxfId="0" priority="3" operator="containsText" text="&quot;TBN&quot;">
      <formula>NOT(ISERROR(SEARCH(("""TBN"""),(C48))))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4FC3D-005A-4D6B-9224-0BB324AF33EB}">
  <sheetPr>
    <tabColor rgb="FF00B050"/>
  </sheetPr>
  <dimension ref="A2:P120"/>
  <sheetViews>
    <sheetView tabSelected="1" topLeftCell="A52" zoomScale="70" zoomScaleNormal="70" workbookViewId="0">
      <selection activeCell="O21" sqref="O21"/>
    </sheetView>
  </sheetViews>
  <sheetFormatPr defaultRowHeight="15"/>
  <cols>
    <col min="1" max="1" width="5.85546875" customWidth="1"/>
    <col min="2" max="2" width="34.42578125" customWidth="1"/>
    <col min="3" max="3" width="12.28515625" bestFit="1" customWidth="1"/>
    <col min="4" max="4" width="10.85546875" bestFit="1" customWidth="1"/>
    <col min="5" max="5" width="12.7109375" customWidth="1"/>
    <col min="8" max="8" width="32.7109375" bestFit="1" customWidth="1"/>
    <col min="9" max="9" width="16" customWidth="1"/>
    <col min="10" max="11" width="9.28515625" bestFit="1" customWidth="1"/>
    <col min="12" max="12" width="9.85546875" bestFit="1" customWidth="1"/>
    <col min="257" max="257" width="5.85546875" customWidth="1"/>
    <col min="258" max="258" width="34.42578125" customWidth="1"/>
    <col min="259" max="259" width="12.28515625" bestFit="1" customWidth="1"/>
    <col min="260" max="260" width="10.85546875" bestFit="1" customWidth="1"/>
    <col min="261" max="261" width="12.7109375" customWidth="1"/>
    <col min="264" max="264" width="32.7109375" bestFit="1" customWidth="1"/>
    <col min="265" max="265" width="16" customWidth="1"/>
    <col min="513" max="513" width="5.85546875" customWidth="1"/>
    <col min="514" max="514" width="34.42578125" customWidth="1"/>
    <col min="515" max="515" width="12.28515625" bestFit="1" customWidth="1"/>
    <col min="516" max="516" width="10.85546875" bestFit="1" customWidth="1"/>
    <col min="517" max="517" width="12.7109375" customWidth="1"/>
    <col min="520" max="520" width="32.7109375" bestFit="1" customWidth="1"/>
    <col min="521" max="521" width="16" customWidth="1"/>
    <col min="769" max="769" width="5.85546875" customWidth="1"/>
    <col min="770" max="770" width="34.42578125" customWidth="1"/>
    <col min="771" max="771" width="12.28515625" bestFit="1" customWidth="1"/>
    <col min="772" max="772" width="10.85546875" bestFit="1" customWidth="1"/>
    <col min="773" max="773" width="12.7109375" customWidth="1"/>
    <col min="776" max="776" width="32.7109375" bestFit="1" customWidth="1"/>
    <col min="777" max="777" width="16" customWidth="1"/>
    <col min="1025" max="1025" width="5.85546875" customWidth="1"/>
    <col min="1026" max="1026" width="34.42578125" customWidth="1"/>
    <col min="1027" max="1027" width="12.28515625" bestFit="1" customWidth="1"/>
    <col min="1028" max="1028" width="10.85546875" bestFit="1" customWidth="1"/>
    <col min="1029" max="1029" width="12.7109375" customWidth="1"/>
    <col min="1032" max="1032" width="32.7109375" bestFit="1" customWidth="1"/>
    <col min="1033" max="1033" width="16" customWidth="1"/>
    <col min="1281" max="1281" width="5.85546875" customWidth="1"/>
    <col min="1282" max="1282" width="34.42578125" customWidth="1"/>
    <col min="1283" max="1283" width="12.28515625" bestFit="1" customWidth="1"/>
    <col min="1284" max="1284" width="10.85546875" bestFit="1" customWidth="1"/>
    <col min="1285" max="1285" width="12.7109375" customWidth="1"/>
    <col min="1288" max="1288" width="32.7109375" bestFit="1" customWidth="1"/>
    <col min="1289" max="1289" width="16" customWidth="1"/>
    <col min="1537" max="1537" width="5.85546875" customWidth="1"/>
    <col min="1538" max="1538" width="34.42578125" customWidth="1"/>
    <col min="1539" max="1539" width="12.28515625" bestFit="1" customWidth="1"/>
    <col min="1540" max="1540" width="10.85546875" bestFit="1" customWidth="1"/>
    <col min="1541" max="1541" width="12.7109375" customWidth="1"/>
    <col min="1544" max="1544" width="32.7109375" bestFit="1" customWidth="1"/>
    <col min="1545" max="1545" width="16" customWidth="1"/>
    <col min="1793" max="1793" width="5.85546875" customWidth="1"/>
    <col min="1794" max="1794" width="34.42578125" customWidth="1"/>
    <col min="1795" max="1795" width="12.28515625" bestFit="1" customWidth="1"/>
    <col min="1796" max="1796" width="10.85546875" bestFit="1" customWidth="1"/>
    <col min="1797" max="1797" width="12.7109375" customWidth="1"/>
    <col min="1800" max="1800" width="32.7109375" bestFit="1" customWidth="1"/>
    <col min="1801" max="1801" width="16" customWidth="1"/>
    <col min="2049" max="2049" width="5.85546875" customWidth="1"/>
    <col min="2050" max="2050" width="34.42578125" customWidth="1"/>
    <col min="2051" max="2051" width="12.28515625" bestFit="1" customWidth="1"/>
    <col min="2052" max="2052" width="10.85546875" bestFit="1" customWidth="1"/>
    <col min="2053" max="2053" width="12.7109375" customWidth="1"/>
    <col min="2056" max="2056" width="32.7109375" bestFit="1" customWidth="1"/>
    <col min="2057" max="2057" width="16" customWidth="1"/>
    <col min="2305" max="2305" width="5.85546875" customWidth="1"/>
    <col min="2306" max="2306" width="34.42578125" customWidth="1"/>
    <col min="2307" max="2307" width="12.28515625" bestFit="1" customWidth="1"/>
    <col min="2308" max="2308" width="10.85546875" bestFit="1" customWidth="1"/>
    <col min="2309" max="2309" width="12.7109375" customWidth="1"/>
    <col min="2312" max="2312" width="32.7109375" bestFit="1" customWidth="1"/>
    <col min="2313" max="2313" width="16" customWidth="1"/>
    <col min="2561" max="2561" width="5.85546875" customWidth="1"/>
    <col min="2562" max="2562" width="34.42578125" customWidth="1"/>
    <col min="2563" max="2563" width="12.28515625" bestFit="1" customWidth="1"/>
    <col min="2564" max="2564" width="10.85546875" bestFit="1" customWidth="1"/>
    <col min="2565" max="2565" width="12.7109375" customWidth="1"/>
    <col min="2568" max="2568" width="32.7109375" bestFit="1" customWidth="1"/>
    <col min="2569" max="2569" width="16" customWidth="1"/>
    <col min="2817" max="2817" width="5.85546875" customWidth="1"/>
    <col min="2818" max="2818" width="34.42578125" customWidth="1"/>
    <col min="2819" max="2819" width="12.28515625" bestFit="1" customWidth="1"/>
    <col min="2820" max="2820" width="10.85546875" bestFit="1" customWidth="1"/>
    <col min="2821" max="2821" width="12.7109375" customWidth="1"/>
    <col min="2824" max="2824" width="32.7109375" bestFit="1" customWidth="1"/>
    <col min="2825" max="2825" width="16" customWidth="1"/>
    <col min="3073" max="3073" width="5.85546875" customWidth="1"/>
    <col min="3074" max="3074" width="34.42578125" customWidth="1"/>
    <col min="3075" max="3075" width="12.28515625" bestFit="1" customWidth="1"/>
    <col min="3076" max="3076" width="10.85546875" bestFit="1" customWidth="1"/>
    <col min="3077" max="3077" width="12.7109375" customWidth="1"/>
    <col min="3080" max="3080" width="32.7109375" bestFit="1" customWidth="1"/>
    <col min="3081" max="3081" width="16" customWidth="1"/>
    <col min="3329" max="3329" width="5.85546875" customWidth="1"/>
    <col min="3330" max="3330" width="34.42578125" customWidth="1"/>
    <col min="3331" max="3331" width="12.28515625" bestFit="1" customWidth="1"/>
    <col min="3332" max="3332" width="10.85546875" bestFit="1" customWidth="1"/>
    <col min="3333" max="3333" width="12.7109375" customWidth="1"/>
    <col min="3336" max="3336" width="32.7109375" bestFit="1" customWidth="1"/>
    <col min="3337" max="3337" width="16" customWidth="1"/>
    <col min="3585" max="3585" width="5.85546875" customWidth="1"/>
    <col min="3586" max="3586" width="34.42578125" customWidth="1"/>
    <col min="3587" max="3587" width="12.28515625" bestFit="1" customWidth="1"/>
    <col min="3588" max="3588" width="10.85546875" bestFit="1" customWidth="1"/>
    <col min="3589" max="3589" width="12.7109375" customWidth="1"/>
    <col min="3592" max="3592" width="32.7109375" bestFit="1" customWidth="1"/>
    <col min="3593" max="3593" width="16" customWidth="1"/>
    <col min="3841" max="3841" width="5.85546875" customWidth="1"/>
    <col min="3842" max="3842" width="34.42578125" customWidth="1"/>
    <col min="3843" max="3843" width="12.28515625" bestFit="1" customWidth="1"/>
    <col min="3844" max="3844" width="10.85546875" bestFit="1" customWidth="1"/>
    <col min="3845" max="3845" width="12.7109375" customWidth="1"/>
    <col min="3848" max="3848" width="32.7109375" bestFit="1" customWidth="1"/>
    <col min="3849" max="3849" width="16" customWidth="1"/>
    <col min="4097" max="4097" width="5.85546875" customWidth="1"/>
    <col min="4098" max="4098" width="34.42578125" customWidth="1"/>
    <col min="4099" max="4099" width="12.28515625" bestFit="1" customWidth="1"/>
    <col min="4100" max="4100" width="10.85546875" bestFit="1" customWidth="1"/>
    <col min="4101" max="4101" width="12.7109375" customWidth="1"/>
    <col min="4104" max="4104" width="32.7109375" bestFit="1" customWidth="1"/>
    <col min="4105" max="4105" width="16" customWidth="1"/>
    <col min="4353" max="4353" width="5.85546875" customWidth="1"/>
    <col min="4354" max="4354" width="34.42578125" customWidth="1"/>
    <col min="4355" max="4355" width="12.28515625" bestFit="1" customWidth="1"/>
    <col min="4356" max="4356" width="10.85546875" bestFit="1" customWidth="1"/>
    <col min="4357" max="4357" width="12.7109375" customWidth="1"/>
    <col min="4360" max="4360" width="32.7109375" bestFit="1" customWidth="1"/>
    <col min="4361" max="4361" width="16" customWidth="1"/>
    <col min="4609" max="4609" width="5.85546875" customWidth="1"/>
    <col min="4610" max="4610" width="34.42578125" customWidth="1"/>
    <col min="4611" max="4611" width="12.28515625" bestFit="1" customWidth="1"/>
    <col min="4612" max="4612" width="10.85546875" bestFit="1" customWidth="1"/>
    <col min="4613" max="4613" width="12.7109375" customWidth="1"/>
    <col min="4616" max="4616" width="32.7109375" bestFit="1" customWidth="1"/>
    <col min="4617" max="4617" width="16" customWidth="1"/>
    <col min="4865" max="4865" width="5.85546875" customWidth="1"/>
    <col min="4866" max="4866" width="34.42578125" customWidth="1"/>
    <col min="4867" max="4867" width="12.28515625" bestFit="1" customWidth="1"/>
    <col min="4868" max="4868" width="10.85546875" bestFit="1" customWidth="1"/>
    <col min="4869" max="4869" width="12.7109375" customWidth="1"/>
    <col min="4872" max="4872" width="32.7109375" bestFit="1" customWidth="1"/>
    <col min="4873" max="4873" width="16" customWidth="1"/>
    <col min="5121" max="5121" width="5.85546875" customWidth="1"/>
    <col min="5122" max="5122" width="34.42578125" customWidth="1"/>
    <col min="5123" max="5123" width="12.28515625" bestFit="1" customWidth="1"/>
    <col min="5124" max="5124" width="10.85546875" bestFit="1" customWidth="1"/>
    <col min="5125" max="5125" width="12.7109375" customWidth="1"/>
    <col min="5128" max="5128" width="32.7109375" bestFit="1" customWidth="1"/>
    <col min="5129" max="5129" width="16" customWidth="1"/>
    <col min="5377" max="5377" width="5.85546875" customWidth="1"/>
    <col min="5378" max="5378" width="34.42578125" customWidth="1"/>
    <col min="5379" max="5379" width="12.28515625" bestFit="1" customWidth="1"/>
    <col min="5380" max="5380" width="10.85546875" bestFit="1" customWidth="1"/>
    <col min="5381" max="5381" width="12.7109375" customWidth="1"/>
    <col min="5384" max="5384" width="32.7109375" bestFit="1" customWidth="1"/>
    <col min="5385" max="5385" width="16" customWidth="1"/>
    <col min="5633" max="5633" width="5.85546875" customWidth="1"/>
    <col min="5634" max="5634" width="34.42578125" customWidth="1"/>
    <col min="5635" max="5635" width="12.28515625" bestFit="1" customWidth="1"/>
    <col min="5636" max="5636" width="10.85546875" bestFit="1" customWidth="1"/>
    <col min="5637" max="5637" width="12.7109375" customWidth="1"/>
    <col min="5640" max="5640" width="32.7109375" bestFit="1" customWidth="1"/>
    <col min="5641" max="5641" width="16" customWidth="1"/>
    <col min="5889" max="5889" width="5.85546875" customWidth="1"/>
    <col min="5890" max="5890" width="34.42578125" customWidth="1"/>
    <col min="5891" max="5891" width="12.28515625" bestFit="1" customWidth="1"/>
    <col min="5892" max="5892" width="10.85546875" bestFit="1" customWidth="1"/>
    <col min="5893" max="5893" width="12.7109375" customWidth="1"/>
    <col min="5896" max="5896" width="32.7109375" bestFit="1" customWidth="1"/>
    <col min="5897" max="5897" width="16" customWidth="1"/>
    <col min="6145" max="6145" width="5.85546875" customWidth="1"/>
    <col min="6146" max="6146" width="34.42578125" customWidth="1"/>
    <col min="6147" max="6147" width="12.28515625" bestFit="1" customWidth="1"/>
    <col min="6148" max="6148" width="10.85546875" bestFit="1" customWidth="1"/>
    <col min="6149" max="6149" width="12.7109375" customWidth="1"/>
    <col min="6152" max="6152" width="32.7109375" bestFit="1" customWidth="1"/>
    <col min="6153" max="6153" width="16" customWidth="1"/>
    <col min="6401" max="6401" width="5.85546875" customWidth="1"/>
    <col min="6402" max="6402" width="34.42578125" customWidth="1"/>
    <col min="6403" max="6403" width="12.28515625" bestFit="1" customWidth="1"/>
    <col min="6404" max="6404" width="10.85546875" bestFit="1" customWidth="1"/>
    <col min="6405" max="6405" width="12.7109375" customWidth="1"/>
    <col min="6408" max="6408" width="32.7109375" bestFit="1" customWidth="1"/>
    <col min="6409" max="6409" width="16" customWidth="1"/>
    <col min="6657" max="6657" width="5.85546875" customWidth="1"/>
    <col min="6658" max="6658" width="34.42578125" customWidth="1"/>
    <col min="6659" max="6659" width="12.28515625" bestFit="1" customWidth="1"/>
    <col min="6660" max="6660" width="10.85546875" bestFit="1" customWidth="1"/>
    <col min="6661" max="6661" width="12.7109375" customWidth="1"/>
    <col min="6664" max="6664" width="32.7109375" bestFit="1" customWidth="1"/>
    <col min="6665" max="6665" width="16" customWidth="1"/>
    <col min="6913" max="6913" width="5.85546875" customWidth="1"/>
    <col min="6914" max="6914" width="34.42578125" customWidth="1"/>
    <col min="6915" max="6915" width="12.28515625" bestFit="1" customWidth="1"/>
    <col min="6916" max="6916" width="10.85546875" bestFit="1" customWidth="1"/>
    <col min="6917" max="6917" width="12.7109375" customWidth="1"/>
    <col min="6920" max="6920" width="32.7109375" bestFit="1" customWidth="1"/>
    <col min="6921" max="6921" width="16" customWidth="1"/>
    <col min="7169" max="7169" width="5.85546875" customWidth="1"/>
    <col min="7170" max="7170" width="34.42578125" customWidth="1"/>
    <col min="7171" max="7171" width="12.28515625" bestFit="1" customWidth="1"/>
    <col min="7172" max="7172" width="10.85546875" bestFit="1" customWidth="1"/>
    <col min="7173" max="7173" width="12.7109375" customWidth="1"/>
    <col min="7176" max="7176" width="32.7109375" bestFit="1" customWidth="1"/>
    <col min="7177" max="7177" width="16" customWidth="1"/>
    <col min="7425" max="7425" width="5.85546875" customWidth="1"/>
    <col min="7426" max="7426" width="34.42578125" customWidth="1"/>
    <col min="7427" max="7427" width="12.28515625" bestFit="1" customWidth="1"/>
    <col min="7428" max="7428" width="10.85546875" bestFit="1" customWidth="1"/>
    <col min="7429" max="7429" width="12.7109375" customWidth="1"/>
    <col min="7432" max="7432" width="32.7109375" bestFit="1" customWidth="1"/>
    <col min="7433" max="7433" width="16" customWidth="1"/>
    <col min="7681" max="7681" width="5.85546875" customWidth="1"/>
    <col min="7682" max="7682" width="34.42578125" customWidth="1"/>
    <col min="7683" max="7683" width="12.28515625" bestFit="1" customWidth="1"/>
    <col min="7684" max="7684" width="10.85546875" bestFit="1" customWidth="1"/>
    <col min="7685" max="7685" width="12.7109375" customWidth="1"/>
    <col min="7688" max="7688" width="32.7109375" bestFit="1" customWidth="1"/>
    <col min="7689" max="7689" width="16" customWidth="1"/>
    <col min="7937" max="7937" width="5.85546875" customWidth="1"/>
    <col min="7938" max="7938" width="34.42578125" customWidth="1"/>
    <col min="7939" max="7939" width="12.28515625" bestFit="1" customWidth="1"/>
    <col min="7940" max="7940" width="10.85546875" bestFit="1" customWidth="1"/>
    <col min="7941" max="7941" width="12.7109375" customWidth="1"/>
    <col min="7944" max="7944" width="32.7109375" bestFit="1" customWidth="1"/>
    <col min="7945" max="7945" width="16" customWidth="1"/>
    <col min="8193" max="8193" width="5.85546875" customWidth="1"/>
    <col min="8194" max="8194" width="34.42578125" customWidth="1"/>
    <col min="8195" max="8195" width="12.28515625" bestFit="1" customWidth="1"/>
    <col min="8196" max="8196" width="10.85546875" bestFit="1" customWidth="1"/>
    <col min="8197" max="8197" width="12.7109375" customWidth="1"/>
    <col min="8200" max="8200" width="32.7109375" bestFit="1" customWidth="1"/>
    <col min="8201" max="8201" width="16" customWidth="1"/>
    <col min="8449" max="8449" width="5.85546875" customWidth="1"/>
    <col min="8450" max="8450" width="34.42578125" customWidth="1"/>
    <col min="8451" max="8451" width="12.28515625" bestFit="1" customWidth="1"/>
    <col min="8452" max="8452" width="10.85546875" bestFit="1" customWidth="1"/>
    <col min="8453" max="8453" width="12.7109375" customWidth="1"/>
    <col min="8456" max="8456" width="32.7109375" bestFit="1" customWidth="1"/>
    <col min="8457" max="8457" width="16" customWidth="1"/>
    <col min="8705" max="8705" width="5.85546875" customWidth="1"/>
    <col min="8706" max="8706" width="34.42578125" customWidth="1"/>
    <col min="8707" max="8707" width="12.28515625" bestFit="1" customWidth="1"/>
    <col min="8708" max="8708" width="10.85546875" bestFit="1" customWidth="1"/>
    <col min="8709" max="8709" width="12.7109375" customWidth="1"/>
    <col min="8712" max="8712" width="32.7109375" bestFit="1" customWidth="1"/>
    <col min="8713" max="8713" width="16" customWidth="1"/>
    <col min="8961" max="8961" width="5.85546875" customWidth="1"/>
    <col min="8962" max="8962" width="34.42578125" customWidth="1"/>
    <col min="8963" max="8963" width="12.28515625" bestFit="1" customWidth="1"/>
    <col min="8964" max="8964" width="10.85546875" bestFit="1" customWidth="1"/>
    <col min="8965" max="8965" width="12.7109375" customWidth="1"/>
    <col min="8968" max="8968" width="32.7109375" bestFit="1" customWidth="1"/>
    <col min="8969" max="8969" width="16" customWidth="1"/>
    <col min="9217" max="9217" width="5.85546875" customWidth="1"/>
    <col min="9218" max="9218" width="34.42578125" customWidth="1"/>
    <col min="9219" max="9219" width="12.28515625" bestFit="1" customWidth="1"/>
    <col min="9220" max="9220" width="10.85546875" bestFit="1" customWidth="1"/>
    <col min="9221" max="9221" width="12.7109375" customWidth="1"/>
    <col min="9224" max="9224" width="32.7109375" bestFit="1" customWidth="1"/>
    <col min="9225" max="9225" width="16" customWidth="1"/>
    <col min="9473" max="9473" width="5.85546875" customWidth="1"/>
    <col min="9474" max="9474" width="34.42578125" customWidth="1"/>
    <col min="9475" max="9475" width="12.28515625" bestFit="1" customWidth="1"/>
    <col min="9476" max="9476" width="10.85546875" bestFit="1" customWidth="1"/>
    <col min="9477" max="9477" width="12.7109375" customWidth="1"/>
    <col min="9480" max="9480" width="32.7109375" bestFit="1" customWidth="1"/>
    <col min="9481" max="9481" width="16" customWidth="1"/>
    <col min="9729" max="9729" width="5.85546875" customWidth="1"/>
    <col min="9730" max="9730" width="34.42578125" customWidth="1"/>
    <col min="9731" max="9731" width="12.28515625" bestFit="1" customWidth="1"/>
    <col min="9732" max="9732" width="10.85546875" bestFit="1" customWidth="1"/>
    <col min="9733" max="9733" width="12.7109375" customWidth="1"/>
    <col min="9736" max="9736" width="32.7109375" bestFit="1" customWidth="1"/>
    <col min="9737" max="9737" width="16" customWidth="1"/>
    <col min="9985" max="9985" width="5.85546875" customWidth="1"/>
    <col min="9986" max="9986" width="34.42578125" customWidth="1"/>
    <col min="9987" max="9987" width="12.28515625" bestFit="1" customWidth="1"/>
    <col min="9988" max="9988" width="10.85546875" bestFit="1" customWidth="1"/>
    <col min="9989" max="9989" width="12.7109375" customWidth="1"/>
    <col min="9992" max="9992" width="32.7109375" bestFit="1" customWidth="1"/>
    <col min="9993" max="9993" width="16" customWidth="1"/>
    <col min="10241" max="10241" width="5.85546875" customWidth="1"/>
    <col min="10242" max="10242" width="34.42578125" customWidth="1"/>
    <col min="10243" max="10243" width="12.28515625" bestFit="1" customWidth="1"/>
    <col min="10244" max="10244" width="10.85546875" bestFit="1" customWidth="1"/>
    <col min="10245" max="10245" width="12.7109375" customWidth="1"/>
    <col min="10248" max="10248" width="32.7109375" bestFit="1" customWidth="1"/>
    <col min="10249" max="10249" width="16" customWidth="1"/>
    <col min="10497" max="10497" width="5.85546875" customWidth="1"/>
    <col min="10498" max="10498" width="34.42578125" customWidth="1"/>
    <col min="10499" max="10499" width="12.28515625" bestFit="1" customWidth="1"/>
    <col min="10500" max="10500" width="10.85546875" bestFit="1" customWidth="1"/>
    <col min="10501" max="10501" width="12.7109375" customWidth="1"/>
    <col min="10504" max="10504" width="32.7109375" bestFit="1" customWidth="1"/>
    <col min="10505" max="10505" width="16" customWidth="1"/>
    <col min="10753" max="10753" width="5.85546875" customWidth="1"/>
    <col min="10754" max="10754" width="34.42578125" customWidth="1"/>
    <col min="10755" max="10755" width="12.28515625" bestFit="1" customWidth="1"/>
    <col min="10756" max="10756" width="10.85546875" bestFit="1" customWidth="1"/>
    <col min="10757" max="10757" width="12.7109375" customWidth="1"/>
    <col min="10760" max="10760" width="32.7109375" bestFit="1" customWidth="1"/>
    <col min="10761" max="10761" width="16" customWidth="1"/>
    <col min="11009" max="11009" width="5.85546875" customWidth="1"/>
    <col min="11010" max="11010" width="34.42578125" customWidth="1"/>
    <col min="11011" max="11011" width="12.28515625" bestFit="1" customWidth="1"/>
    <col min="11012" max="11012" width="10.85546875" bestFit="1" customWidth="1"/>
    <col min="11013" max="11013" width="12.7109375" customWidth="1"/>
    <col min="11016" max="11016" width="32.7109375" bestFit="1" customWidth="1"/>
    <col min="11017" max="11017" width="16" customWidth="1"/>
    <col min="11265" max="11265" width="5.85546875" customWidth="1"/>
    <col min="11266" max="11266" width="34.42578125" customWidth="1"/>
    <col min="11267" max="11267" width="12.28515625" bestFit="1" customWidth="1"/>
    <col min="11268" max="11268" width="10.85546875" bestFit="1" customWidth="1"/>
    <col min="11269" max="11269" width="12.7109375" customWidth="1"/>
    <col min="11272" max="11272" width="32.7109375" bestFit="1" customWidth="1"/>
    <col min="11273" max="11273" width="16" customWidth="1"/>
    <col min="11521" max="11521" width="5.85546875" customWidth="1"/>
    <col min="11522" max="11522" width="34.42578125" customWidth="1"/>
    <col min="11523" max="11523" width="12.28515625" bestFit="1" customWidth="1"/>
    <col min="11524" max="11524" width="10.85546875" bestFit="1" customWidth="1"/>
    <col min="11525" max="11525" width="12.7109375" customWidth="1"/>
    <col min="11528" max="11528" width="32.7109375" bestFit="1" customWidth="1"/>
    <col min="11529" max="11529" width="16" customWidth="1"/>
    <col min="11777" max="11777" width="5.85546875" customWidth="1"/>
    <col min="11778" max="11778" width="34.42578125" customWidth="1"/>
    <col min="11779" max="11779" width="12.28515625" bestFit="1" customWidth="1"/>
    <col min="11780" max="11780" width="10.85546875" bestFit="1" customWidth="1"/>
    <col min="11781" max="11781" width="12.7109375" customWidth="1"/>
    <col min="11784" max="11784" width="32.7109375" bestFit="1" customWidth="1"/>
    <col min="11785" max="11785" width="16" customWidth="1"/>
    <col min="12033" max="12033" width="5.85546875" customWidth="1"/>
    <col min="12034" max="12034" width="34.42578125" customWidth="1"/>
    <col min="12035" max="12035" width="12.28515625" bestFit="1" customWidth="1"/>
    <col min="12036" max="12036" width="10.85546875" bestFit="1" customWidth="1"/>
    <col min="12037" max="12037" width="12.7109375" customWidth="1"/>
    <col min="12040" max="12040" width="32.7109375" bestFit="1" customWidth="1"/>
    <col min="12041" max="12041" width="16" customWidth="1"/>
    <col min="12289" max="12289" width="5.85546875" customWidth="1"/>
    <col min="12290" max="12290" width="34.42578125" customWidth="1"/>
    <col min="12291" max="12291" width="12.28515625" bestFit="1" customWidth="1"/>
    <col min="12292" max="12292" width="10.85546875" bestFit="1" customWidth="1"/>
    <col min="12293" max="12293" width="12.7109375" customWidth="1"/>
    <col min="12296" max="12296" width="32.7109375" bestFit="1" customWidth="1"/>
    <col min="12297" max="12297" width="16" customWidth="1"/>
    <col min="12545" max="12545" width="5.85546875" customWidth="1"/>
    <col min="12546" max="12546" width="34.42578125" customWidth="1"/>
    <col min="12547" max="12547" width="12.28515625" bestFit="1" customWidth="1"/>
    <col min="12548" max="12548" width="10.85546875" bestFit="1" customWidth="1"/>
    <col min="12549" max="12549" width="12.7109375" customWidth="1"/>
    <col min="12552" max="12552" width="32.7109375" bestFit="1" customWidth="1"/>
    <col min="12553" max="12553" width="16" customWidth="1"/>
    <col min="12801" max="12801" width="5.85546875" customWidth="1"/>
    <col min="12802" max="12802" width="34.42578125" customWidth="1"/>
    <col min="12803" max="12803" width="12.28515625" bestFit="1" customWidth="1"/>
    <col min="12804" max="12804" width="10.85546875" bestFit="1" customWidth="1"/>
    <col min="12805" max="12805" width="12.7109375" customWidth="1"/>
    <col min="12808" max="12808" width="32.7109375" bestFit="1" customWidth="1"/>
    <col min="12809" max="12809" width="16" customWidth="1"/>
    <col min="13057" max="13057" width="5.85546875" customWidth="1"/>
    <col min="13058" max="13058" width="34.42578125" customWidth="1"/>
    <col min="13059" max="13059" width="12.28515625" bestFit="1" customWidth="1"/>
    <col min="13060" max="13060" width="10.85546875" bestFit="1" customWidth="1"/>
    <col min="13061" max="13061" width="12.7109375" customWidth="1"/>
    <col min="13064" max="13064" width="32.7109375" bestFit="1" customWidth="1"/>
    <col min="13065" max="13065" width="16" customWidth="1"/>
    <col min="13313" max="13313" width="5.85546875" customWidth="1"/>
    <col min="13314" max="13314" width="34.42578125" customWidth="1"/>
    <col min="13315" max="13315" width="12.28515625" bestFit="1" customWidth="1"/>
    <col min="13316" max="13316" width="10.85546875" bestFit="1" customWidth="1"/>
    <col min="13317" max="13317" width="12.7109375" customWidth="1"/>
    <col min="13320" max="13320" width="32.7109375" bestFit="1" customWidth="1"/>
    <col min="13321" max="13321" width="16" customWidth="1"/>
    <col min="13569" max="13569" width="5.85546875" customWidth="1"/>
    <col min="13570" max="13570" width="34.42578125" customWidth="1"/>
    <col min="13571" max="13571" width="12.28515625" bestFit="1" customWidth="1"/>
    <col min="13572" max="13572" width="10.85546875" bestFit="1" customWidth="1"/>
    <col min="13573" max="13573" width="12.7109375" customWidth="1"/>
    <col min="13576" max="13576" width="32.7109375" bestFit="1" customWidth="1"/>
    <col min="13577" max="13577" width="16" customWidth="1"/>
    <col min="13825" max="13825" width="5.85546875" customWidth="1"/>
    <col min="13826" max="13826" width="34.42578125" customWidth="1"/>
    <col min="13827" max="13827" width="12.28515625" bestFit="1" customWidth="1"/>
    <col min="13828" max="13828" width="10.85546875" bestFit="1" customWidth="1"/>
    <col min="13829" max="13829" width="12.7109375" customWidth="1"/>
    <col min="13832" max="13832" width="32.7109375" bestFit="1" customWidth="1"/>
    <col min="13833" max="13833" width="16" customWidth="1"/>
    <col min="14081" max="14081" width="5.85546875" customWidth="1"/>
    <col min="14082" max="14082" width="34.42578125" customWidth="1"/>
    <col min="14083" max="14083" width="12.28515625" bestFit="1" customWidth="1"/>
    <col min="14084" max="14084" width="10.85546875" bestFit="1" customWidth="1"/>
    <col min="14085" max="14085" width="12.7109375" customWidth="1"/>
    <col min="14088" max="14088" width="32.7109375" bestFit="1" customWidth="1"/>
    <col min="14089" max="14089" width="16" customWidth="1"/>
    <col min="14337" max="14337" width="5.85546875" customWidth="1"/>
    <col min="14338" max="14338" width="34.42578125" customWidth="1"/>
    <col min="14339" max="14339" width="12.28515625" bestFit="1" customWidth="1"/>
    <col min="14340" max="14340" width="10.85546875" bestFit="1" customWidth="1"/>
    <col min="14341" max="14341" width="12.7109375" customWidth="1"/>
    <col min="14344" max="14344" width="32.7109375" bestFit="1" customWidth="1"/>
    <col min="14345" max="14345" width="16" customWidth="1"/>
    <col min="14593" max="14593" width="5.85546875" customWidth="1"/>
    <col min="14594" max="14594" width="34.42578125" customWidth="1"/>
    <col min="14595" max="14595" width="12.28515625" bestFit="1" customWidth="1"/>
    <col min="14596" max="14596" width="10.85546875" bestFit="1" customWidth="1"/>
    <col min="14597" max="14597" width="12.7109375" customWidth="1"/>
    <col min="14600" max="14600" width="32.7109375" bestFit="1" customWidth="1"/>
    <col min="14601" max="14601" width="16" customWidth="1"/>
    <col min="14849" max="14849" width="5.85546875" customWidth="1"/>
    <col min="14850" max="14850" width="34.42578125" customWidth="1"/>
    <col min="14851" max="14851" width="12.28515625" bestFit="1" customWidth="1"/>
    <col min="14852" max="14852" width="10.85546875" bestFit="1" customWidth="1"/>
    <col min="14853" max="14853" width="12.7109375" customWidth="1"/>
    <col min="14856" max="14856" width="32.7109375" bestFit="1" customWidth="1"/>
    <col min="14857" max="14857" width="16" customWidth="1"/>
    <col min="15105" max="15105" width="5.85546875" customWidth="1"/>
    <col min="15106" max="15106" width="34.42578125" customWidth="1"/>
    <col min="15107" max="15107" width="12.28515625" bestFit="1" customWidth="1"/>
    <col min="15108" max="15108" width="10.85546875" bestFit="1" customWidth="1"/>
    <col min="15109" max="15109" width="12.7109375" customWidth="1"/>
    <col min="15112" max="15112" width="32.7109375" bestFit="1" customWidth="1"/>
    <col min="15113" max="15113" width="16" customWidth="1"/>
    <col min="15361" max="15361" width="5.85546875" customWidth="1"/>
    <col min="15362" max="15362" width="34.42578125" customWidth="1"/>
    <col min="15363" max="15363" width="12.28515625" bestFit="1" customWidth="1"/>
    <col min="15364" max="15364" width="10.85546875" bestFit="1" customWidth="1"/>
    <col min="15365" max="15365" width="12.7109375" customWidth="1"/>
    <col min="15368" max="15368" width="32.7109375" bestFit="1" customWidth="1"/>
    <col min="15369" max="15369" width="16" customWidth="1"/>
    <col min="15617" max="15617" width="5.85546875" customWidth="1"/>
    <col min="15618" max="15618" width="34.42578125" customWidth="1"/>
    <col min="15619" max="15619" width="12.28515625" bestFit="1" customWidth="1"/>
    <col min="15620" max="15620" width="10.85546875" bestFit="1" customWidth="1"/>
    <col min="15621" max="15621" width="12.7109375" customWidth="1"/>
    <col min="15624" max="15624" width="32.7109375" bestFit="1" customWidth="1"/>
    <col min="15625" max="15625" width="16" customWidth="1"/>
    <col min="15873" max="15873" width="5.85546875" customWidth="1"/>
    <col min="15874" max="15874" width="34.42578125" customWidth="1"/>
    <col min="15875" max="15875" width="12.28515625" bestFit="1" customWidth="1"/>
    <col min="15876" max="15876" width="10.85546875" bestFit="1" customWidth="1"/>
    <col min="15877" max="15877" width="12.7109375" customWidth="1"/>
    <col min="15880" max="15880" width="32.7109375" bestFit="1" customWidth="1"/>
    <col min="15881" max="15881" width="16" customWidth="1"/>
    <col min="16129" max="16129" width="5.85546875" customWidth="1"/>
    <col min="16130" max="16130" width="34.42578125" customWidth="1"/>
    <col min="16131" max="16131" width="12.28515625" bestFit="1" customWidth="1"/>
    <col min="16132" max="16132" width="10.85546875" bestFit="1" customWidth="1"/>
    <col min="16133" max="16133" width="12.7109375" customWidth="1"/>
    <col min="16136" max="16136" width="32.7109375" bestFit="1" customWidth="1"/>
    <col min="16137" max="16137" width="16" customWidth="1"/>
  </cols>
  <sheetData>
    <row r="2" spans="2:16" ht="15.75">
      <c r="E2" s="291" t="s">
        <v>264</v>
      </c>
      <c r="G2" s="292"/>
      <c r="H2" s="292"/>
      <c r="I2" s="292"/>
      <c r="J2" s="292"/>
      <c r="K2" s="293"/>
      <c r="L2" s="293"/>
      <c r="M2" s="294"/>
      <c r="N2" s="294"/>
      <c r="O2" s="294"/>
      <c r="P2" s="294"/>
    </row>
    <row r="3" spans="2:16" ht="15.75">
      <c r="E3" s="295" t="s">
        <v>265</v>
      </c>
      <c r="G3" s="292"/>
      <c r="H3" s="292"/>
      <c r="I3" s="292"/>
      <c r="J3" s="292"/>
      <c r="K3" s="293"/>
      <c r="L3" s="293"/>
      <c r="M3" s="294"/>
      <c r="N3" s="294"/>
      <c r="O3" s="294"/>
      <c r="P3" s="294"/>
    </row>
    <row r="4" spans="2:16" ht="15.75">
      <c r="E4" s="295" t="s">
        <v>266</v>
      </c>
      <c r="G4" s="292"/>
      <c r="H4" s="292"/>
      <c r="I4" s="292"/>
      <c r="J4" s="292"/>
      <c r="K4" s="293"/>
      <c r="L4" s="293"/>
      <c r="M4" s="294"/>
      <c r="N4" s="294"/>
      <c r="O4" s="294"/>
      <c r="P4" s="294"/>
    </row>
    <row r="5" spans="2:16" ht="15.75">
      <c r="F5" s="296"/>
      <c r="G5" s="292"/>
      <c r="H5" s="292"/>
      <c r="I5" s="297"/>
      <c r="J5" s="292"/>
      <c r="K5" s="298"/>
      <c r="L5" s="299"/>
      <c r="M5" s="294"/>
      <c r="N5" s="294"/>
      <c r="O5" s="300"/>
      <c r="P5" s="294"/>
    </row>
    <row r="6" spans="2:16" ht="15.75">
      <c r="F6" s="296"/>
      <c r="G6" s="292"/>
      <c r="H6" s="292"/>
      <c r="I6" s="297"/>
      <c r="J6" s="292"/>
      <c r="K6" s="298"/>
      <c r="L6" s="299"/>
      <c r="M6" s="294"/>
      <c r="N6" s="294"/>
      <c r="O6" s="300"/>
      <c r="P6" s="294"/>
    </row>
    <row r="10" spans="2:16" ht="18.75">
      <c r="B10" s="577" t="s">
        <v>267</v>
      </c>
      <c r="C10" s="577"/>
      <c r="D10" s="577"/>
      <c r="E10" s="577"/>
      <c r="F10" s="577"/>
      <c r="G10" s="577"/>
      <c r="H10" s="577"/>
      <c r="I10" s="577"/>
      <c r="J10" s="577"/>
      <c r="K10" s="577"/>
      <c r="L10" s="577"/>
    </row>
    <row r="11" spans="2:16" ht="12.75" customHeight="1">
      <c r="B11" s="307"/>
      <c r="C11" s="307"/>
      <c r="D11" s="307"/>
      <c r="E11" s="307"/>
      <c r="F11" s="307"/>
      <c r="G11" s="307"/>
      <c r="H11" s="307"/>
      <c r="I11" s="307"/>
      <c r="J11" s="307"/>
      <c r="K11" s="307"/>
      <c r="L11" s="307"/>
    </row>
    <row r="12" spans="2:16" ht="15.75">
      <c r="B12" s="574" t="s">
        <v>16</v>
      </c>
      <c r="C12" s="575"/>
      <c r="D12" s="575"/>
      <c r="E12" s="575"/>
      <c r="F12" s="576"/>
      <c r="G12" s="303"/>
      <c r="H12" s="574" t="s">
        <v>268</v>
      </c>
      <c r="I12" s="575"/>
      <c r="J12" s="575"/>
      <c r="K12" s="575"/>
      <c r="L12" s="576"/>
    </row>
    <row r="13" spans="2:16" ht="15.75">
      <c r="B13" s="308" t="s">
        <v>1</v>
      </c>
      <c r="C13" s="308" t="s">
        <v>8</v>
      </c>
      <c r="D13" s="309" t="s">
        <v>9</v>
      </c>
      <c r="E13" s="309" t="s">
        <v>5</v>
      </c>
      <c r="F13" s="309" t="s">
        <v>6</v>
      </c>
      <c r="G13" s="303"/>
      <c r="H13" s="310" t="s">
        <v>1</v>
      </c>
      <c r="I13" s="310" t="s">
        <v>8</v>
      </c>
      <c r="J13" s="311" t="s">
        <v>9</v>
      </c>
      <c r="K13" s="311" t="s">
        <v>5</v>
      </c>
      <c r="L13" s="311" t="s">
        <v>6</v>
      </c>
    </row>
    <row r="14" spans="2:16" ht="15.75">
      <c r="B14" s="685" t="s">
        <v>251</v>
      </c>
      <c r="C14" s="686" t="s">
        <v>431</v>
      </c>
      <c r="D14" s="653">
        <v>46114</v>
      </c>
      <c r="E14" s="653">
        <v>46118</v>
      </c>
      <c r="F14" s="653">
        <v>46122</v>
      </c>
      <c r="G14" s="301"/>
      <c r="H14" s="683" t="s">
        <v>383</v>
      </c>
      <c r="I14" s="684" t="s">
        <v>432</v>
      </c>
      <c r="J14" s="653">
        <v>46118</v>
      </c>
      <c r="K14" s="653">
        <v>46120</v>
      </c>
      <c r="L14" s="653">
        <v>46123</v>
      </c>
    </row>
    <row r="15" spans="2:16" ht="15.75">
      <c r="B15" s="685" t="s">
        <v>248</v>
      </c>
      <c r="C15" s="686" t="s">
        <v>430</v>
      </c>
      <c r="D15" s="653">
        <v>46121</v>
      </c>
      <c r="E15" s="653">
        <v>46125</v>
      </c>
      <c r="F15" s="653">
        <v>46129</v>
      </c>
      <c r="G15" s="301"/>
      <c r="H15" s="689" t="s">
        <v>428</v>
      </c>
      <c r="I15" s="684" t="s">
        <v>491</v>
      </c>
      <c r="J15" s="653">
        <v>46126</v>
      </c>
      <c r="K15" s="653">
        <v>46128</v>
      </c>
      <c r="L15" s="653">
        <v>46131</v>
      </c>
    </row>
    <row r="16" spans="2:16" ht="15.75">
      <c r="B16" s="685" t="s">
        <v>427</v>
      </c>
      <c r="C16" s="687" t="s">
        <v>489</v>
      </c>
      <c r="D16" s="653">
        <v>46128</v>
      </c>
      <c r="E16" s="653">
        <v>46133</v>
      </c>
      <c r="F16" s="653">
        <v>46136</v>
      </c>
      <c r="G16" s="301"/>
      <c r="H16" s="689" t="s">
        <v>261</v>
      </c>
      <c r="I16" s="684" t="s">
        <v>480</v>
      </c>
      <c r="J16" s="653">
        <v>46132</v>
      </c>
      <c r="K16" s="653">
        <v>46134</v>
      </c>
      <c r="L16" s="653">
        <v>46136</v>
      </c>
    </row>
    <row r="17" spans="1:13" ht="15.75">
      <c r="B17" s="683" t="s">
        <v>247</v>
      </c>
      <c r="C17" s="686" t="s">
        <v>490</v>
      </c>
      <c r="D17" s="688">
        <v>46135</v>
      </c>
      <c r="E17" s="688">
        <v>46139</v>
      </c>
      <c r="F17" s="688">
        <v>46143</v>
      </c>
      <c r="G17" s="301"/>
      <c r="H17" s="689" t="s">
        <v>429</v>
      </c>
      <c r="I17" s="684" t="s">
        <v>96</v>
      </c>
      <c r="J17" s="653">
        <v>46139</v>
      </c>
      <c r="K17" s="653">
        <v>46141</v>
      </c>
      <c r="L17" s="653">
        <v>46143</v>
      </c>
    </row>
    <row r="18" spans="1:13" ht="15.75">
      <c r="A18" s="302"/>
      <c r="B18" s="312"/>
      <c r="C18" s="313"/>
      <c r="D18" s="314"/>
      <c r="E18" s="314"/>
      <c r="F18" s="314"/>
      <c r="G18" s="315"/>
      <c r="H18" s="317"/>
      <c r="I18" s="319"/>
      <c r="J18" s="323"/>
      <c r="K18" s="323"/>
      <c r="L18" s="323"/>
      <c r="M18" s="302"/>
    </row>
    <row r="19" spans="1:13" ht="15.75">
      <c r="B19" s="578" t="s">
        <v>269</v>
      </c>
      <c r="C19" s="579"/>
      <c r="D19" s="579"/>
      <c r="E19" s="579"/>
      <c r="F19" s="580"/>
      <c r="G19" s="303"/>
      <c r="H19" s="578" t="s">
        <v>37</v>
      </c>
      <c r="I19" s="581"/>
      <c r="J19" s="581"/>
      <c r="K19" s="581"/>
      <c r="L19" s="582"/>
    </row>
    <row r="20" spans="1:13" ht="15.75">
      <c r="B20" s="310" t="s">
        <v>1</v>
      </c>
      <c r="C20" s="310" t="s">
        <v>8</v>
      </c>
      <c r="D20" s="311" t="s">
        <v>9</v>
      </c>
      <c r="E20" s="311" t="s">
        <v>5</v>
      </c>
      <c r="F20" s="311" t="s">
        <v>6</v>
      </c>
      <c r="G20" s="303"/>
      <c r="H20" s="310" t="s">
        <v>1</v>
      </c>
      <c r="I20" s="310" t="s">
        <v>8</v>
      </c>
      <c r="J20" s="311" t="s">
        <v>9</v>
      </c>
      <c r="K20" s="311" t="s">
        <v>5</v>
      </c>
      <c r="L20" s="311" t="s">
        <v>6</v>
      </c>
    </row>
    <row r="21" spans="1:13" ht="15.75">
      <c r="B21" s="663" t="s">
        <v>407</v>
      </c>
      <c r="C21" s="664" t="s">
        <v>425</v>
      </c>
      <c r="D21" s="670">
        <v>46115</v>
      </c>
      <c r="E21" s="671">
        <v>46117</v>
      </c>
      <c r="F21" s="671">
        <v>46128</v>
      </c>
      <c r="G21" s="301"/>
      <c r="H21" s="679" t="s">
        <v>245</v>
      </c>
      <c r="I21" s="680" t="s">
        <v>486</v>
      </c>
      <c r="J21" s="681">
        <v>46115</v>
      </c>
      <c r="K21" s="682">
        <v>46118</v>
      </c>
      <c r="L21" s="682">
        <v>46123</v>
      </c>
    </row>
    <row r="22" spans="1:13" ht="15.75">
      <c r="B22" s="663" t="s">
        <v>260</v>
      </c>
      <c r="C22" s="664" t="s">
        <v>480</v>
      </c>
      <c r="D22" s="670">
        <v>46119</v>
      </c>
      <c r="E22" s="671">
        <v>46121</v>
      </c>
      <c r="F22" s="671">
        <v>46131</v>
      </c>
      <c r="G22" s="301"/>
      <c r="H22" s="679" t="s">
        <v>249</v>
      </c>
      <c r="I22" s="680" t="s">
        <v>487</v>
      </c>
      <c r="J22" s="681">
        <v>46122</v>
      </c>
      <c r="K22" s="682">
        <v>46125</v>
      </c>
      <c r="L22" s="682">
        <v>46130</v>
      </c>
    </row>
    <row r="23" spans="1:13" ht="15.75">
      <c r="B23" s="663" t="s">
        <v>261</v>
      </c>
      <c r="C23" s="664" t="s">
        <v>480</v>
      </c>
      <c r="D23" s="672">
        <v>46122</v>
      </c>
      <c r="E23" s="673">
        <v>46124</v>
      </c>
      <c r="F23" s="673">
        <v>46135</v>
      </c>
      <c r="G23" s="301"/>
      <c r="H23" s="683" t="s">
        <v>245</v>
      </c>
      <c r="I23" s="684" t="s">
        <v>488</v>
      </c>
      <c r="J23" s="536">
        <v>46129</v>
      </c>
      <c r="K23" s="653">
        <v>46132</v>
      </c>
      <c r="L23" s="653">
        <v>46137</v>
      </c>
    </row>
    <row r="24" spans="1:13" ht="15.75">
      <c r="B24" s="663" t="s">
        <v>40</v>
      </c>
      <c r="C24" s="664" t="s">
        <v>480</v>
      </c>
      <c r="D24" s="672">
        <v>46126</v>
      </c>
      <c r="E24" s="673">
        <v>46129</v>
      </c>
      <c r="F24" s="673">
        <v>46141</v>
      </c>
      <c r="G24" s="301"/>
      <c r="H24" s="683" t="s">
        <v>249</v>
      </c>
      <c r="I24" s="684" t="s">
        <v>140</v>
      </c>
      <c r="J24" s="536">
        <v>46136</v>
      </c>
      <c r="K24" s="653">
        <v>46139</v>
      </c>
      <c r="L24" s="653">
        <v>46144</v>
      </c>
    </row>
    <row r="25" spans="1:13" ht="15.75">
      <c r="B25" s="674" t="s">
        <v>481</v>
      </c>
      <c r="C25" s="664" t="s">
        <v>480</v>
      </c>
      <c r="D25" s="672">
        <v>46129</v>
      </c>
      <c r="E25" s="673">
        <v>46131</v>
      </c>
      <c r="F25" s="673">
        <v>46141</v>
      </c>
      <c r="G25" s="301"/>
      <c r="H25" s="301"/>
      <c r="I25" s="301"/>
      <c r="J25" s="301"/>
      <c r="K25" s="301"/>
      <c r="L25" s="301"/>
    </row>
    <row r="26" spans="1:13" ht="15.75">
      <c r="B26" s="316"/>
      <c r="C26" s="317"/>
      <c r="D26" s="318"/>
      <c r="E26" s="318"/>
      <c r="F26" s="318"/>
      <c r="G26" s="303"/>
      <c r="H26" s="307"/>
      <c r="I26" s="307"/>
      <c r="J26" s="307"/>
      <c r="K26" s="307"/>
      <c r="L26" s="307"/>
    </row>
    <row r="27" spans="1:13">
      <c r="B27" s="307"/>
      <c r="C27" s="307"/>
      <c r="D27" s="307"/>
      <c r="E27" s="307"/>
      <c r="F27" s="307"/>
      <c r="G27" s="303"/>
      <c r="H27" s="307"/>
      <c r="I27" s="307"/>
      <c r="J27" s="307"/>
      <c r="K27" s="307"/>
      <c r="L27" s="307"/>
    </row>
    <row r="28" spans="1:13" ht="15.75">
      <c r="B28" s="574" t="s">
        <v>270</v>
      </c>
      <c r="C28" s="575"/>
      <c r="D28" s="575"/>
      <c r="E28" s="575"/>
      <c r="F28" s="576"/>
      <c r="G28" s="303"/>
      <c r="H28" s="574" t="s">
        <v>15</v>
      </c>
      <c r="I28" s="575"/>
      <c r="J28" s="575"/>
      <c r="K28" s="575"/>
      <c r="L28" s="575"/>
    </row>
    <row r="29" spans="1:13" ht="15.75">
      <c r="B29" s="310" t="s">
        <v>1</v>
      </c>
      <c r="C29" s="310" t="s">
        <v>8</v>
      </c>
      <c r="D29" s="311" t="s">
        <v>9</v>
      </c>
      <c r="E29" s="311" t="s">
        <v>5</v>
      </c>
      <c r="F29" s="311" t="s">
        <v>6</v>
      </c>
      <c r="G29" s="303"/>
      <c r="H29" s="310" t="s">
        <v>1</v>
      </c>
      <c r="I29" s="310" t="s">
        <v>8</v>
      </c>
      <c r="J29" s="311" t="s">
        <v>9</v>
      </c>
      <c r="K29" s="311" t="s">
        <v>5</v>
      </c>
      <c r="L29" s="311" t="s">
        <v>6</v>
      </c>
    </row>
    <row r="30" spans="1:13" ht="15.75">
      <c r="B30" s="663" t="s">
        <v>246</v>
      </c>
      <c r="C30" s="664" t="s">
        <v>422</v>
      </c>
      <c r="D30" s="536">
        <v>46114</v>
      </c>
      <c r="E30" s="536">
        <v>46122</v>
      </c>
      <c r="F30" s="536">
        <v>46127</v>
      </c>
      <c r="G30" s="301"/>
      <c r="H30" s="675" t="s">
        <v>482</v>
      </c>
      <c r="I30" s="676" t="s">
        <v>483</v>
      </c>
      <c r="J30" s="677">
        <v>46118</v>
      </c>
      <c r="K30" s="678">
        <v>46120</v>
      </c>
      <c r="L30" s="671">
        <v>46129</v>
      </c>
    </row>
    <row r="31" spans="1:13" ht="15.75">
      <c r="B31" s="663" t="s">
        <v>252</v>
      </c>
      <c r="C31" s="664" t="s">
        <v>474</v>
      </c>
      <c r="D31" s="536">
        <v>46121</v>
      </c>
      <c r="E31" s="536">
        <v>46129</v>
      </c>
      <c r="F31" s="536">
        <v>46134</v>
      </c>
      <c r="G31" s="301"/>
      <c r="H31" s="675" t="s">
        <v>254</v>
      </c>
      <c r="I31" s="676" t="s">
        <v>484</v>
      </c>
      <c r="J31" s="677">
        <v>46125</v>
      </c>
      <c r="K31" s="678">
        <v>46127</v>
      </c>
      <c r="L31" s="671">
        <v>46136</v>
      </c>
    </row>
    <row r="32" spans="1:13" ht="15.75">
      <c r="B32" s="663" t="s">
        <v>246</v>
      </c>
      <c r="C32" s="664" t="s">
        <v>473</v>
      </c>
      <c r="D32" s="536">
        <v>46128</v>
      </c>
      <c r="E32" s="536">
        <v>46136</v>
      </c>
      <c r="F32" s="536">
        <v>46141</v>
      </c>
      <c r="G32" s="301"/>
      <c r="H32" s="675" t="s">
        <v>253</v>
      </c>
      <c r="I32" s="676" t="s">
        <v>484</v>
      </c>
      <c r="J32" s="677">
        <v>46132</v>
      </c>
      <c r="K32" s="678">
        <v>46134</v>
      </c>
      <c r="L32" s="671">
        <v>46143</v>
      </c>
    </row>
    <row r="33" spans="2:12" ht="15.75">
      <c r="B33" s="663" t="s">
        <v>252</v>
      </c>
      <c r="C33" s="664" t="s">
        <v>472</v>
      </c>
      <c r="D33" s="536">
        <v>46135</v>
      </c>
      <c r="E33" s="536">
        <v>46143</v>
      </c>
      <c r="F33" s="536">
        <v>46148</v>
      </c>
      <c r="G33" s="301"/>
      <c r="H33" s="675" t="s">
        <v>482</v>
      </c>
      <c r="I33" s="676" t="s">
        <v>485</v>
      </c>
      <c r="J33" s="677">
        <v>46135</v>
      </c>
      <c r="K33" s="678">
        <v>46141</v>
      </c>
      <c r="L33" s="671">
        <v>46150</v>
      </c>
    </row>
    <row r="34" spans="2:12" ht="15.75">
      <c r="B34" s="397"/>
      <c r="C34" s="397"/>
      <c r="D34" s="395"/>
      <c r="E34" s="395"/>
      <c r="F34" s="395"/>
      <c r="G34" s="301"/>
      <c r="H34" s="303"/>
      <c r="I34" s="303"/>
      <c r="J34" s="303"/>
      <c r="K34" s="303"/>
      <c r="L34" s="303"/>
    </row>
    <row r="35" spans="2:12">
      <c r="B35" s="399"/>
      <c r="C35" s="399"/>
      <c r="D35" s="399"/>
      <c r="E35" s="399"/>
      <c r="F35" s="399"/>
      <c r="G35" s="301"/>
    </row>
    <row r="36" spans="2:12">
      <c r="B36" s="399"/>
      <c r="C36" s="399"/>
      <c r="D36" s="399"/>
      <c r="E36" s="399"/>
      <c r="F36" s="399"/>
      <c r="G36" s="301"/>
    </row>
    <row r="37" spans="2:12" ht="15.75">
      <c r="B37" s="571" t="s">
        <v>7</v>
      </c>
      <c r="C37" s="587"/>
      <c r="D37" s="587"/>
      <c r="E37" s="587"/>
      <c r="F37" s="588"/>
      <c r="G37" s="303"/>
      <c r="H37" s="574" t="s">
        <v>10</v>
      </c>
      <c r="I37" s="575"/>
      <c r="J37" s="575"/>
      <c r="K37" s="575"/>
      <c r="L37" s="576"/>
    </row>
    <row r="38" spans="2:12" ht="15.75">
      <c r="B38" s="310" t="s">
        <v>1</v>
      </c>
      <c r="C38" s="310" t="s">
        <v>8</v>
      </c>
      <c r="D38" s="311" t="s">
        <v>9</v>
      </c>
      <c r="E38" s="311" t="s">
        <v>5</v>
      </c>
      <c r="F38" s="311" t="s">
        <v>6</v>
      </c>
      <c r="G38" s="303"/>
      <c r="H38" s="310" t="s">
        <v>1</v>
      </c>
      <c r="I38" s="310" t="s">
        <v>8</v>
      </c>
      <c r="J38" s="311" t="s">
        <v>9</v>
      </c>
      <c r="K38" s="311" t="s">
        <v>5</v>
      </c>
      <c r="L38" s="311" t="s">
        <v>6</v>
      </c>
    </row>
    <row r="39" spans="2:12" ht="15.75">
      <c r="B39" s="652" t="s">
        <v>434</v>
      </c>
      <c r="C39" s="535" t="s">
        <v>469</v>
      </c>
      <c r="D39" s="653">
        <v>46113</v>
      </c>
      <c r="E39" s="653">
        <v>46116</v>
      </c>
      <c r="F39" s="536">
        <v>46127</v>
      </c>
      <c r="G39" s="303"/>
      <c r="H39" s="652" t="s">
        <v>385</v>
      </c>
      <c r="I39" s="535" t="s">
        <v>468</v>
      </c>
      <c r="J39" s="653">
        <v>46121</v>
      </c>
      <c r="K39" s="536">
        <v>46129</v>
      </c>
      <c r="L39" s="536">
        <v>46137</v>
      </c>
    </row>
    <row r="40" spans="2:12" ht="15.75">
      <c r="B40" s="652" t="s">
        <v>385</v>
      </c>
      <c r="C40" s="535" t="s">
        <v>468</v>
      </c>
      <c r="D40" s="653">
        <v>46121</v>
      </c>
      <c r="E40" s="536">
        <v>46129</v>
      </c>
      <c r="F40" s="536">
        <v>46137</v>
      </c>
      <c r="G40" s="301"/>
      <c r="H40" s="654" t="s">
        <v>241</v>
      </c>
      <c r="I40" s="655" t="s">
        <v>467</v>
      </c>
      <c r="J40" s="656">
        <v>46128</v>
      </c>
      <c r="K40" s="656">
        <v>46135</v>
      </c>
      <c r="L40" s="656">
        <v>46143</v>
      </c>
    </row>
    <row r="41" spans="2:12" ht="15.75">
      <c r="B41" s="654" t="s">
        <v>241</v>
      </c>
      <c r="C41" s="655" t="s">
        <v>467</v>
      </c>
      <c r="D41" s="656">
        <v>46128</v>
      </c>
      <c r="E41" s="656">
        <v>46135</v>
      </c>
      <c r="F41" s="656">
        <v>46143</v>
      </c>
      <c r="G41" s="301"/>
      <c r="H41" s="657" t="s">
        <v>68</v>
      </c>
      <c r="I41" s="658"/>
      <c r="J41" s="659">
        <v>46135</v>
      </c>
      <c r="K41" s="659"/>
      <c r="L41" s="659"/>
    </row>
    <row r="42" spans="2:12" ht="15.75">
      <c r="B42" s="657" t="s">
        <v>68</v>
      </c>
      <c r="C42" s="658"/>
      <c r="D42" s="659">
        <v>46135</v>
      </c>
      <c r="E42" s="659"/>
      <c r="F42" s="659"/>
      <c r="G42" s="301"/>
      <c r="H42" s="652" t="s">
        <v>242</v>
      </c>
      <c r="I42" s="535" t="s">
        <v>466</v>
      </c>
      <c r="J42" s="653">
        <v>46141</v>
      </c>
      <c r="K42" s="536">
        <v>46146</v>
      </c>
      <c r="L42" s="536">
        <v>46154</v>
      </c>
    </row>
    <row r="43" spans="2:12" ht="15.75">
      <c r="B43" s="652" t="s">
        <v>242</v>
      </c>
      <c r="C43" s="535" t="s">
        <v>466</v>
      </c>
      <c r="D43" s="653">
        <v>46141</v>
      </c>
      <c r="E43" s="536">
        <v>46146</v>
      </c>
      <c r="F43" s="536">
        <v>46154</v>
      </c>
      <c r="G43" s="301"/>
      <c r="H43" s="403"/>
      <c r="I43" s="404"/>
      <c r="J43" s="402"/>
      <c r="K43" s="402"/>
      <c r="L43" s="402"/>
    </row>
    <row r="44" spans="2:12">
      <c r="B44" s="307"/>
      <c r="C44" s="307"/>
      <c r="D44" s="307"/>
      <c r="E44" s="307"/>
      <c r="F44" s="307"/>
      <c r="G44" s="301"/>
      <c r="H44" s="303"/>
      <c r="I44" s="303"/>
      <c r="J44" s="303"/>
      <c r="K44" s="303"/>
      <c r="L44" s="303"/>
    </row>
    <row r="45" spans="2:12" ht="15.75">
      <c r="B45" s="571" t="s">
        <v>11</v>
      </c>
      <c r="C45" s="587"/>
      <c r="D45" s="587"/>
      <c r="E45" s="587"/>
      <c r="F45" s="588"/>
      <c r="G45" s="303"/>
      <c r="H45" s="574" t="s">
        <v>25</v>
      </c>
      <c r="I45" s="575"/>
      <c r="J45" s="575"/>
      <c r="K45" s="575"/>
      <c r="L45" s="576"/>
    </row>
    <row r="46" spans="2:12" ht="15.75">
      <c r="B46" s="310" t="s">
        <v>1</v>
      </c>
      <c r="C46" s="310" t="s">
        <v>8</v>
      </c>
      <c r="D46" s="311" t="s">
        <v>9</v>
      </c>
      <c r="E46" s="311" t="s">
        <v>5</v>
      </c>
      <c r="F46" s="311" t="s">
        <v>6</v>
      </c>
      <c r="G46" s="303"/>
      <c r="H46" s="310" t="s">
        <v>1</v>
      </c>
      <c r="I46" s="310" t="s">
        <v>8</v>
      </c>
      <c r="J46" s="311" t="s">
        <v>9</v>
      </c>
      <c r="K46" s="311" t="s">
        <v>5</v>
      </c>
      <c r="L46" s="311" t="s">
        <v>6</v>
      </c>
    </row>
    <row r="47" spans="2:12" ht="15.75">
      <c r="B47" s="660" t="s">
        <v>385</v>
      </c>
      <c r="C47" s="406" t="s">
        <v>468</v>
      </c>
      <c r="D47" s="661">
        <v>46121</v>
      </c>
      <c r="E47" s="395">
        <v>46129</v>
      </c>
      <c r="F47" s="395">
        <v>46137</v>
      </c>
      <c r="G47" s="303"/>
      <c r="H47" s="715" t="s">
        <v>530</v>
      </c>
      <c r="I47" s="716" t="s">
        <v>531</v>
      </c>
      <c r="J47" s="717">
        <v>46113</v>
      </c>
      <c r="K47" s="717">
        <v>46117</v>
      </c>
      <c r="L47" s="717">
        <v>46124</v>
      </c>
    </row>
    <row r="48" spans="2:12" ht="15.75">
      <c r="B48" s="660" t="s">
        <v>241</v>
      </c>
      <c r="C48" s="406" t="s">
        <v>467</v>
      </c>
      <c r="D48" s="662">
        <v>46128</v>
      </c>
      <c r="E48" s="395">
        <v>46135</v>
      </c>
      <c r="F48" s="395">
        <v>46143</v>
      </c>
      <c r="G48" s="303"/>
      <c r="H48" s="715" t="s">
        <v>532</v>
      </c>
      <c r="I48" s="716" t="s">
        <v>533</v>
      </c>
      <c r="J48" s="717">
        <v>46122</v>
      </c>
      <c r="K48" s="717">
        <v>46124</v>
      </c>
      <c r="L48" s="717">
        <v>46131</v>
      </c>
    </row>
    <row r="49" spans="2:13" ht="15.75">
      <c r="B49" s="660" t="s">
        <v>471</v>
      </c>
      <c r="C49" s="406" t="s">
        <v>470</v>
      </c>
      <c r="D49" s="661">
        <v>46135</v>
      </c>
      <c r="E49" s="395">
        <v>46139</v>
      </c>
      <c r="F49" s="395">
        <v>46147</v>
      </c>
      <c r="G49" s="301"/>
      <c r="H49" s="715" t="s">
        <v>436</v>
      </c>
      <c r="I49" s="716" t="s">
        <v>534</v>
      </c>
      <c r="J49" s="717">
        <v>46129</v>
      </c>
      <c r="K49" s="717">
        <v>46131</v>
      </c>
      <c r="L49" s="717">
        <v>46138</v>
      </c>
    </row>
    <row r="50" spans="2:13" ht="15.75">
      <c r="B50" s="660" t="s">
        <v>242</v>
      </c>
      <c r="C50" s="406" t="s">
        <v>466</v>
      </c>
      <c r="D50" s="661">
        <v>46141</v>
      </c>
      <c r="E50" s="395">
        <v>46146</v>
      </c>
      <c r="F50" s="395">
        <v>46154</v>
      </c>
      <c r="G50" s="301"/>
      <c r="H50" s="715" t="s">
        <v>535</v>
      </c>
      <c r="I50" s="716" t="s">
        <v>536</v>
      </c>
      <c r="J50" s="717">
        <v>46136</v>
      </c>
      <c r="K50" s="717">
        <v>46138</v>
      </c>
      <c r="L50" s="717">
        <v>46145</v>
      </c>
    </row>
    <row r="51" spans="2:13" ht="15.75">
      <c r="G51" s="301"/>
      <c r="H51" s="319"/>
      <c r="I51" s="319"/>
      <c r="J51" s="320"/>
      <c r="K51" s="320"/>
      <c r="L51" s="320"/>
    </row>
    <row r="52" spans="2:13" ht="15.75">
      <c r="B52" s="571" t="s">
        <v>28</v>
      </c>
      <c r="C52" s="587"/>
      <c r="D52" s="587"/>
      <c r="E52" s="587"/>
      <c r="F52" s="588"/>
      <c r="G52" s="305"/>
      <c r="H52" s="578" t="s">
        <v>26</v>
      </c>
      <c r="I52" s="581"/>
      <c r="J52" s="581"/>
      <c r="K52" s="581"/>
      <c r="L52" s="582"/>
    </row>
    <row r="53" spans="2:13" ht="15.75">
      <c r="B53" s="310" t="s">
        <v>1</v>
      </c>
      <c r="C53" s="310" t="s">
        <v>8</v>
      </c>
      <c r="D53" s="311" t="s">
        <v>9</v>
      </c>
      <c r="E53" s="311" t="s">
        <v>5</v>
      </c>
      <c r="F53" s="311" t="s">
        <v>6</v>
      </c>
      <c r="G53" s="305"/>
      <c r="H53" s="310" t="s">
        <v>1</v>
      </c>
      <c r="I53" s="310" t="s">
        <v>8</v>
      </c>
      <c r="J53" s="311" t="s">
        <v>9</v>
      </c>
      <c r="K53" s="311" t="s">
        <v>5</v>
      </c>
      <c r="L53" s="311" t="s">
        <v>6</v>
      </c>
    </row>
    <row r="54" spans="2:13" ht="15.75">
      <c r="B54" s="723" t="s">
        <v>57</v>
      </c>
      <c r="C54" s="724" t="s">
        <v>546</v>
      </c>
      <c r="D54" s="725">
        <v>46113</v>
      </c>
      <c r="E54" s="725">
        <v>46116</v>
      </c>
      <c r="F54" s="725">
        <v>46125</v>
      </c>
      <c r="G54" s="301"/>
      <c r="H54" s="715" t="s">
        <v>537</v>
      </c>
      <c r="I54" s="716" t="s">
        <v>480</v>
      </c>
      <c r="J54" s="718">
        <v>46113</v>
      </c>
      <c r="K54" s="719">
        <v>46118</v>
      </c>
      <c r="L54" s="719">
        <v>46125</v>
      </c>
    </row>
    <row r="55" spans="2:13" ht="15.75">
      <c r="B55" s="723" t="s">
        <v>407</v>
      </c>
      <c r="C55" s="724" t="s">
        <v>425</v>
      </c>
      <c r="D55" s="725">
        <v>46115</v>
      </c>
      <c r="E55" s="725">
        <v>46120</v>
      </c>
      <c r="F55" s="725">
        <v>46129</v>
      </c>
      <c r="G55" s="303"/>
      <c r="H55" s="715" t="s">
        <v>538</v>
      </c>
      <c r="I55" s="716" t="s">
        <v>538</v>
      </c>
      <c r="J55" s="718">
        <v>46120</v>
      </c>
      <c r="K55" s="718">
        <v>46125</v>
      </c>
      <c r="L55" s="719">
        <v>46132</v>
      </c>
      <c r="M55" s="302"/>
    </row>
    <row r="56" spans="2:13" ht="15.75">
      <c r="B56" s="723" t="s">
        <v>547</v>
      </c>
      <c r="C56" s="724" t="s">
        <v>426</v>
      </c>
      <c r="D56" s="725">
        <v>46120</v>
      </c>
      <c r="E56" s="725">
        <v>46123</v>
      </c>
      <c r="F56" s="725">
        <v>46132</v>
      </c>
      <c r="G56" s="303"/>
      <c r="H56" s="715" t="s">
        <v>451</v>
      </c>
      <c r="I56" s="716" t="s">
        <v>480</v>
      </c>
      <c r="J56" s="718">
        <v>46127</v>
      </c>
      <c r="K56" s="719">
        <v>46132</v>
      </c>
      <c r="L56" s="719">
        <v>46139</v>
      </c>
    </row>
    <row r="57" spans="2:13" ht="15.75">
      <c r="B57" s="723" t="s">
        <v>40</v>
      </c>
      <c r="C57" s="724" t="s">
        <v>480</v>
      </c>
      <c r="D57" s="725">
        <v>46122</v>
      </c>
      <c r="E57" s="725">
        <v>46127</v>
      </c>
      <c r="F57" s="725">
        <v>46136</v>
      </c>
      <c r="G57" s="303"/>
      <c r="H57" s="715" t="s">
        <v>539</v>
      </c>
      <c r="I57" s="716" t="s">
        <v>480</v>
      </c>
      <c r="J57" s="718">
        <v>46134</v>
      </c>
      <c r="K57" s="719">
        <v>46139</v>
      </c>
      <c r="L57" s="719">
        <v>46146</v>
      </c>
    </row>
    <row r="58" spans="2:13" ht="15.75">
      <c r="B58" s="723" t="s">
        <v>481</v>
      </c>
      <c r="C58" s="724" t="s">
        <v>480</v>
      </c>
      <c r="D58" s="725">
        <v>46127</v>
      </c>
      <c r="E58" s="725">
        <v>46130</v>
      </c>
      <c r="F58" s="725">
        <v>46139</v>
      </c>
      <c r="G58" s="303"/>
      <c r="H58" s="407"/>
      <c r="I58" s="408"/>
      <c r="J58" s="409"/>
      <c r="K58" s="409"/>
      <c r="L58" s="409"/>
    </row>
    <row r="59" spans="2:13" ht="15.75">
      <c r="B59" s="723" t="s">
        <v>263</v>
      </c>
      <c r="C59" s="724" t="s">
        <v>480</v>
      </c>
      <c r="D59" s="725">
        <v>46129</v>
      </c>
      <c r="E59" s="725">
        <v>46134</v>
      </c>
      <c r="F59" s="725">
        <v>46143</v>
      </c>
      <c r="G59" s="303"/>
      <c r="H59" s="303"/>
      <c r="I59" s="303"/>
      <c r="J59" s="303"/>
      <c r="K59" s="303"/>
      <c r="L59" s="303"/>
    </row>
    <row r="60" spans="2:13" ht="17.25" customHeight="1">
      <c r="B60" s="723" t="s">
        <v>406</v>
      </c>
      <c r="C60" s="724" t="s">
        <v>425</v>
      </c>
      <c r="D60" s="725">
        <v>46134</v>
      </c>
      <c r="E60" s="725">
        <v>46137</v>
      </c>
      <c r="F60" s="725">
        <v>46146</v>
      </c>
      <c r="G60" s="303"/>
      <c r="H60" s="303"/>
      <c r="I60" s="303"/>
      <c r="J60" s="303"/>
      <c r="K60" s="303"/>
      <c r="L60" s="303"/>
    </row>
    <row r="61" spans="2:13" ht="17.25" customHeight="1">
      <c r="B61" s="729"/>
      <c r="C61" s="730"/>
      <c r="D61" s="731"/>
      <c r="E61" s="731"/>
      <c r="F61" s="732"/>
      <c r="G61" s="303"/>
      <c r="H61" s="303"/>
      <c r="I61" s="303"/>
      <c r="J61" s="303"/>
      <c r="K61" s="303"/>
      <c r="L61" s="303"/>
    </row>
    <row r="62" spans="2:13" ht="15.75">
      <c r="B62" s="578" t="s">
        <v>272</v>
      </c>
      <c r="C62" s="589"/>
      <c r="D62" s="589"/>
      <c r="E62" s="589"/>
      <c r="F62" s="590"/>
      <c r="G62" s="303"/>
      <c r="H62" s="574" t="s">
        <v>271</v>
      </c>
      <c r="I62" s="575"/>
      <c r="J62" s="575"/>
      <c r="K62" s="575"/>
      <c r="L62" s="576"/>
    </row>
    <row r="63" spans="2:13" ht="15.75">
      <c r="B63" s="310" t="s">
        <v>1</v>
      </c>
      <c r="C63" s="310" t="s">
        <v>8</v>
      </c>
      <c r="D63" s="311" t="s">
        <v>9</v>
      </c>
      <c r="E63" s="311" t="s">
        <v>5</v>
      </c>
      <c r="F63" s="311" t="s">
        <v>6</v>
      </c>
      <c r="G63" s="304"/>
      <c r="H63" s="310" t="s">
        <v>1</v>
      </c>
      <c r="I63" s="310" t="s">
        <v>8</v>
      </c>
      <c r="J63" s="311" t="s">
        <v>9</v>
      </c>
      <c r="K63" s="311" t="s">
        <v>5</v>
      </c>
      <c r="L63" s="311" t="s">
        <v>6</v>
      </c>
    </row>
    <row r="64" spans="2:13" ht="15.75">
      <c r="B64" s="712" t="s">
        <v>518</v>
      </c>
      <c r="C64" s="713" t="s">
        <v>519</v>
      </c>
      <c r="D64" s="714">
        <v>46114</v>
      </c>
      <c r="E64" s="714">
        <v>46121</v>
      </c>
      <c r="F64" s="714">
        <v>46126</v>
      </c>
      <c r="G64" s="304"/>
      <c r="H64" s="720" t="s">
        <v>540</v>
      </c>
      <c r="I64" s="721" t="s">
        <v>541</v>
      </c>
      <c r="J64" s="722">
        <v>46113</v>
      </c>
      <c r="K64" s="722">
        <v>46116</v>
      </c>
      <c r="L64" s="722">
        <v>46126</v>
      </c>
    </row>
    <row r="65" spans="2:12" ht="15.75">
      <c r="B65" s="712" t="s">
        <v>520</v>
      </c>
      <c r="C65" s="713" t="s">
        <v>521</v>
      </c>
      <c r="D65" s="714">
        <v>46119</v>
      </c>
      <c r="E65" s="714">
        <v>46125</v>
      </c>
      <c r="F65" s="714">
        <v>46130</v>
      </c>
      <c r="G65" s="303"/>
      <c r="H65" s="720" t="s">
        <v>542</v>
      </c>
      <c r="I65" s="721" t="s">
        <v>543</v>
      </c>
      <c r="J65" s="722">
        <v>46120</v>
      </c>
      <c r="K65" s="722">
        <v>46123</v>
      </c>
      <c r="L65" s="722">
        <v>46137</v>
      </c>
    </row>
    <row r="66" spans="2:12" ht="15.75">
      <c r="B66" s="712" t="s">
        <v>522</v>
      </c>
      <c r="C66" s="713" t="s">
        <v>523</v>
      </c>
      <c r="D66" s="714">
        <v>46121</v>
      </c>
      <c r="E66" s="714">
        <v>46128</v>
      </c>
      <c r="F66" s="714">
        <v>46133</v>
      </c>
      <c r="G66" s="303"/>
      <c r="H66" s="720" t="s">
        <v>544</v>
      </c>
      <c r="I66" s="721" t="s">
        <v>545</v>
      </c>
      <c r="J66" s="722">
        <v>46127</v>
      </c>
      <c r="K66" s="722">
        <v>46130</v>
      </c>
      <c r="L66" s="722">
        <v>46140</v>
      </c>
    </row>
    <row r="67" spans="2:12" ht="15.75">
      <c r="B67" s="712" t="s">
        <v>436</v>
      </c>
      <c r="C67" s="713" t="s">
        <v>524</v>
      </c>
      <c r="D67" s="714">
        <v>46126</v>
      </c>
      <c r="E67" s="714">
        <v>46134</v>
      </c>
      <c r="F67" s="714">
        <v>46137</v>
      </c>
      <c r="G67" s="303"/>
      <c r="H67" s="720" t="s">
        <v>65</v>
      </c>
      <c r="I67" s="721" t="s">
        <v>512</v>
      </c>
      <c r="J67" s="722">
        <v>46134</v>
      </c>
      <c r="K67" s="722">
        <v>46137</v>
      </c>
      <c r="L67" s="722">
        <v>46149</v>
      </c>
    </row>
    <row r="68" spans="2:12" ht="15.75">
      <c r="B68" s="712" t="s">
        <v>435</v>
      </c>
      <c r="C68" s="713" t="s">
        <v>525</v>
      </c>
      <c r="D68" s="714">
        <v>46128</v>
      </c>
      <c r="E68" s="714">
        <v>46135</v>
      </c>
      <c r="F68" s="714">
        <v>46140</v>
      </c>
      <c r="G68" s="303"/>
      <c r="H68" s="307"/>
      <c r="I68" s="307"/>
      <c r="J68" s="307"/>
      <c r="K68" s="307"/>
      <c r="L68" s="307"/>
    </row>
    <row r="69" spans="2:12" ht="15.75">
      <c r="B69" s="712" t="s">
        <v>434</v>
      </c>
      <c r="C69" s="713" t="s">
        <v>526</v>
      </c>
      <c r="D69" s="714">
        <v>46133</v>
      </c>
      <c r="E69" s="714">
        <v>46139</v>
      </c>
      <c r="F69" s="714">
        <v>46144</v>
      </c>
      <c r="G69" s="303"/>
      <c r="H69" s="303"/>
      <c r="I69" s="303"/>
      <c r="J69" s="303"/>
      <c r="K69" s="303"/>
      <c r="L69" s="303"/>
    </row>
    <row r="70" spans="2:12" ht="15.75" customHeight="1">
      <c r="B70" s="712" t="s">
        <v>518</v>
      </c>
      <c r="C70" s="713" t="s">
        <v>527</v>
      </c>
      <c r="D70" s="714">
        <v>46135</v>
      </c>
      <c r="E70" s="714">
        <v>46142</v>
      </c>
      <c r="F70" s="714">
        <v>46147</v>
      </c>
      <c r="G70" s="303"/>
    </row>
    <row r="71" spans="2:12" ht="15.75">
      <c r="B71" s="712" t="s">
        <v>44</v>
      </c>
      <c r="C71" s="713" t="s">
        <v>528</v>
      </c>
      <c r="D71" s="714">
        <v>46140</v>
      </c>
      <c r="E71" s="714">
        <v>46148</v>
      </c>
      <c r="F71" s="714">
        <v>46153</v>
      </c>
      <c r="G71" s="303"/>
    </row>
    <row r="72" spans="2:12" ht="15.75">
      <c r="B72" s="712" t="s">
        <v>522</v>
      </c>
      <c r="C72" s="713" t="s">
        <v>529</v>
      </c>
      <c r="D72" s="714">
        <v>46142</v>
      </c>
      <c r="E72" s="714">
        <v>46149</v>
      </c>
      <c r="F72" s="714">
        <v>46154</v>
      </c>
      <c r="G72" s="303"/>
    </row>
    <row r="73" spans="2:12">
      <c r="G73" s="303"/>
    </row>
    <row r="74" spans="2:12" ht="15.75">
      <c r="B74" s="578" t="s">
        <v>23</v>
      </c>
      <c r="C74" s="589"/>
      <c r="D74" s="589"/>
      <c r="E74" s="589"/>
      <c r="F74" s="590"/>
      <c r="G74" s="303"/>
      <c r="H74" s="571" t="s">
        <v>22</v>
      </c>
      <c r="I74" s="587"/>
      <c r="J74" s="587"/>
      <c r="K74" s="587"/>
      <c r="L74" s="588"/>
    </row>
    <row r="75" spans="2:12" ht="15.75">
      <c r="B75" s="321" t="s">
        <v>1</v>
      </c>
      <c r="C75" s="321" t="s">
        <v>8</v>
      </c>
      <c r="D75" s="322" t="s">
        <v>9</v>
      </c>
      <c r="E75" s="322" t="s">
        <v>5</v>
      </c>
      <c r="F75" s="322" t="s">
        <v>6</v>
      </c>
      <c r="G75" s="303"/>
      <c r="H75" s="321" t="s">
        <v>1</v>
      </c>
      <c r="I75" s="321" t="s">
        <v>8</v>
      </c>
      <c r="J75" s="322" t="s">
        <v>9</v>
      </c>
      <c r="K75" s="322" t="s">
        <v>5</v>
      </c>
      <c r="L75" s="322" t="s">
        <v>6</v>
      </c>
    </row>
    <row r="76" spans="2:12" ht="15.75">
      <c r="B76" s="710" t="s">
        <v>204</v>
      </c>
      <c r="C76" s="711" t="s">
        <v>514</v>
      </c>
      <c r="D76" s="538">
        <v>46119</v>
      </c>
      <c r="E76" s="538">
        <v>46121</v>
      </c>
      <c r="F76" s="538">
        <v>46134</v>
      </c>
      <c r="G76" s="303"/>
      <c r="H76" s="703" t="s">
        <v>499</v>
      </c>
      <c r="I76" s="698" t="s">
        <v>500</v>
      </c>
      <c r="J76" s="699">
        <v>46114</v>
      </c>
      <c r="K76" s="699">
        <v>46120</v>
      </c>
      <c r="L76" s="699">
        <v>46128</v>
      </c>
    </row>
    <row r="77" spans="2:12" ht="15.75">
      <c r="B77" s="710" t="s">
        <v>515</v>
      </c>
      <c r="C77" s="711" t="s">
        <v>467</v>
      </c>
      <c r="D77" s="538">
        <v>46126</v>
      </c>
      <c r="E77" s="538">
        <v>46128</v>
      </c>
      <c r="F77" s="538">
        <v>46141</v>
      </c>
      <c r="G77" s="304"/>
      <c r="H77" s="705" t="s">
        <v>510</v>
      </c>
      <c r="I77" s="700" t="s">
        <v>508</v>
      </c>
      <c r="J77" s="701" t="s">
        <v>501</v>
      </c>
      <c r="K77" s="701" t="s">
        <v>502</v>
      </c>
      <c r="L77" s="701" t="s">
        <v>503</v>
      </c>
    </row>
    <row r="78" spans="2:12" ht="15.75">
      <c r="B78" s="710" t="s">
        <v>516</v>
      </c>
      <c r="C78" s="711" t="s">
        <v>466</v>
      </c>
      <c r="D78" s="538">
        <v>46133</v>
      </c>
      <c r="E78" s="538">
        <v>46135</v>
      </c>
      <c r="F78" s="538">
        <v>46148</v>
      </c>
      <c r="G78" s="304"/>
      <c r="H78" s="705" t="s">
        <v>507</v>
      </c>
      <c r="I78" s="700" t="s">
        <v>509</v>
      </c>
      <c r="J78" s="701" t="s">
        <v>504</v>
      </c>
      <c r="K78" s="701" t="s">
        <v>505</v>
      </c>
      <c r="L78" s="701" t="s">
        <v>506</v>
      </c>
    </row>
    <row r="79" spans="2:12" ht="15.75">
      <c r="B79" s="710" t="s">
        <v>517</v>
      </c>
      <c r="C79" s="711" t="s">
        <v>487</v>
      </c>
      <c r="D79" s="538">
        <v>46140</v>
      </c>
      <c r="E79" s="538">
        <v>46142</v>
      </c>
      <c r="F79" s="538">
        <v>46153</v>
      </c>
      <c r="G79" s="303"/>
      <c r="H79" s="704" t="s">
        <v>507</v>
      </c>
      <c r="I79" s="702" t="s">
        <v>484</v>
      </c>
      <c r="J79" s="695">
        <v>46135</v>
      </c>
      <c r="K79" s="695">
        <v>46139</v>
      </c>
      <c r="L79" s="695">
        <v>46146</v>
      </c>
    </row>
    <row r="80" spans="2:12">
      <c r="B80" s="307"/>
      <c r="C80" s="307"/>
      <c r="D80" s="307"/>
      <c r="E80" s="307"/>
      <c r="F80" s="307"/>
      <c r="G80" s="315"/>
    </row>
    <row r="81" spans="2:12" ht="15.75">
      <c r="B81" s="571" t="s">
        <v>53</v>
      </c>
      <c r="C81" s="572"/>
      <c r="D81" s="572"/>
      <c r="E81" s="572"/>
      <c r="F81" s="573"/>
      <c r="G81" s="303"/>
      <c r="H81" s="571" t="s">
        <v>21</v>
      </c>
      <c r="I81" s="572"/>
      <c r="J81" s="572"/>
      <c r="K81" s="572"/>
      <c r="L81" s="573"/>
    </row>
    <row r="82" spans="2:12" ht="15.75">
      <c r="B82" s="321" t="s">
        <v>1</v>
      </c>
      <c r="C82" s="321" t="s">
        <v>8</v>
      </c>
      <c r="D82" s="322" t="s">
        <v>9</v>
      </c>
      <c r="E82" s="322" t="s">
        <v>5</v>
      </c>
      <c r="F82" s="322" t="s">
        <v>6</v>
      </c>
      <c r="G82" s="303"/>
      <c r="H82" s="321" t="s">
        <v>1</v>
      </c>
      <c r="I82" s="321" t="s">
        <v>8</v>
      </c>
      <c r="J82" s="322" t="s">
        <v>9</v>
      </c>
      <c r="K82" s="322" t="s">
        <v>5</v>
      </c>
      <c r="L82" s="322" t="s">
        <v>6</v>
      </c>
    </row>
    <row r="83" spans="2:12" ht="15.75">
      <c r="B83" s="706" t="s">
        <v>67</v>
      </c>
      <c r="C83" s="707" t="s">
        <v>513</v>
      </c>
      <c r="D83" s="708">
        <v>46114</v>
      </c>
      <c r="E83" s="708">
        <v>46121</v>
      </c>
      <c r="F83" s="708">
        <v>46132</v>
      </c>
      <c r="G83" s="301"/>
      <c r="H83" s="696" t="s">
        <v>498</v>
      </c>
      <c r="I83" s="684" t="s">
        <v>497</v>
      </c>
      <c r="J83" s="697">
        <v>46115</v>
      </c>
      <c r="K83" s="697">
        <v>46121</v>
      </c>
      <c r="L83" s="697">
        <v>46136</v>
      </c>
    </row>
    <row r="84" spans="2:12" ht="15.75">
      <c r="B84" s="709" t="s">
        <v>65</v>
      </c>
      <c r="C84" s="707" t="s">
        <v>512</v>
      </c>
      <c r="D84" s="708">
        <v>46126</v>
      </c>
      <c r="E84" s="708">
        <v>46129</v>
      </c>
      <c r="F84" s="708">
        <v>46142</v>
      </c>
      <c r="G84" s="301"/>
      <c r="H84" s="696" t="s">
        <v>386</v>
      </c>
      <c r="I84" s="684" t="s">
        <v>496</v>
      </c>
      <c r="J84" s="697">
        <v>46122</v>
      </c>
      <c r="K84" s="697">
        <v>46128</v>
      </c>
      <c r="L84" s="697">
        <v>46143</v>
      </c>
    </row>
    <row r="85" spans="2:12" ht="15.75">
      <c r="B85" s="706" t="s">
        <v>511</v>
      </c>
      <c r="C85" s="707" t="s">
        <v>433</v>
      </c>
      <c r="D85" s="708">
        <v>46133</v>
      </c>
      <c r="E85" s="708">
        <v>46136</v>
      </c>
      <c r="F85" s="708">
        <v>46149</v>
      </c>
      <c r="G85" s="301"/>
      <c r="H85" s="696" t="s">
        <v>257</v>
      </c>
      <c r="I85" s="684" t="s">
        <v>495</v>
      </c>
      <c r="J85" s="697">
        <v>46129</v>
      </c>
      <c r="K85" s="697">
        <v>46135</v>
      </c>
      <c r="L85" s="697">
        <v>46150</v>
      </c>
    </row>
    <row r="86" spans="2:12" ht="15.75">
      <c r="B86" s="405"/>
      <c r="C86" s="396"/>
      <c r="D86" s="395"/>
      <c r="E86" s="395"/>
      <c r="F86" s="395"/>
      <c r="G86" s="301"/>
      <c r="H86" s="696" t="s">
        <v>258</v>
      </c>
      <c r="I86" s="684" t="s">
        <v>494</v>
      </c>
      <c r="J86" s="697">
        <v>46136</v>
      </c>
      <c r="K86" s="697">
        <v>46142</v>
      </c>
      <c r="L86" s="697">
        <v>46157</v>
      </c>
    </row>
    <row r="87" spans="2:12">
      <c r="B87" s="307"/>
      <c r="C87" s="307"/>
      <c r="D87" s="307"/>
      <c r="E87" s="307"/>
      <c r="F87" s="307"/>
      <c r="G87" s="303"/>
    </row>
    <row r="88" spans="2:12">
      <c r="B88" s="307"/>
      <c r="C88" s="307"/>
      <c r="D88" s="307"/>
      <c r="E88" s="307"/>
      <c r="F88" s="307"/>
      <c r="G88" s="303"/>
    </row>
    <row r="89" spans="2:12" ht="15.75">
      <c r="B89" s="571" t="s">
        <v>274</v>
      </c>
      <c r="C89" s="572"/>
      <c r="D89" s="572"/>
      <c r="E89" s="572"/>
      <c r="F89" s="573"/>
      <c r="G89" s="303"/>
      <c r="H89" s="571" t="s">
        <v>273</v>
      </c>
      <c r="I89" s="572"/>
      <c r="J89" s="572"/>
      <c r="K89" s="572"/>
      <c r="L89" s="573"/>
    </row>
    <row r="90" spans="2:12" ht="15.75">
      <c r="B90" s="321" t="s">
        <v>1</v>
      </c>
      <c r="C90" s="321" t="s">
        <v>8</v>
      </c>
      <c r="D90" s="322" t="s">
        <v>9</v>
      </c>
      <c r="E90" s="322" t="s">
        <v>5</v>
      </c>
      <c r="F90" s="322" t="s">
        <v>6</v>
      </c>
      <c r="G90" s="301"/>
      <c r="H90" s="321" t="s">
        <v>1</v>
      </c>
      <c r="I90" s="321" t="s">
        <v>8</v>
      </c>
      <c r="J90" s="322" t="s">
        <v>9</v>
      </c>
      <c r="K90" s="322" t="s">
        <v>5</v>
      </c>
      <c r="L90" s="322" t="s">
        <v>6</v>
      </c>
    </row>
    <row r="91" spans="2:12" ht="15.75">
      <c r="B91" s="694" t="s">
        <v>243</v>
      </c>
      <c r="C91" s="535" t="s">
        <v>491</v>
      </c>
      <c r="D91" s="662">
        <v>46114</v>
      </c>
      <c r="E91" s="536">
        <v>46117</v>
      </c>
      <c r="F91" s="695">
        <v>46130</v>
      </c>
      <c r="G91" s="301"/>
      <c r="H91" s="652" t="s">
        <v>243</v>
      </c>
      <c r="I91" s="691" t="s">
        <v>491</v>
      </c>
      <c r="J91" s="667">
        <v>46118</v>
      </c>
      <c r="K91" s="667">
        <v>46120</v>
      </c>
      <c r="L91" s="667">
        <v>46130</v>
      </c>
    </row>
    <row r="92" spans="2:12" ht="15.75">
      <c r="B92" s="694" t="s">
        <v>399</v>
      </c>
      <c r="C92" s="535" t="s">
        <v>96</v>
      </c>
      <c r="D92" s="662">
        <v>46121</v>
      </c>
      <c r="E92" s="536">
        <v>46124</v>
      </c>
      <c r="F92" s="695">
        <v>46137</v>
      </c>
      <c r="G92" s="301"/>
      <c r="H92" s="692" t="s">
        <v>399</v>
      </c>
      <c r="I92" s="667" t="s">
        <v>96</v>
      </c>
      <c r="J92" s="667">
        <v>46125</v>
      </c>
      <c r="K92" s="667">
        <v>46127</v>
      </c>
      <c r="L92" s="667">
        <v>46137</v>
      </c>
    </row>
    <row r="93" spans="2:12" ht="15.75">
      <c r="B93" s="692" t="s">
        <v>244</v>
      </c>
      <c r="C93" s="535" t="s">
        <v>493</v>
      </c>
      <c r="D93" s="662">
        <v>46128</v>
      </c>
      <c r="E93" s="536">
        <v>46131</v>
      </c>
      <c r="F93" s="695">
        <v>46144</v>
      </c>
      <c r="G93" s="301"/>
      <c r="H93" s="692" t="s">
        <v>244</v>
      </c>
      <c r="I93" s="667" t="s">
        <v>493</v>
      </c>
      <c r="J93" s="667">
        <v>46132</v>
      </c>
      <c r="K93" s="667">
        <v>46134</v>
      </c>
      <c r="L93" s="693">
        <v>46144</v>
      </c>
    </row>
    <row r="94" spans="2:12" ht="15.75">
      <c r="B94" s="411"/>
      <c r="C94" s="404"/>
      <c r="D94" s="400"/>
      <c r="E94" s="395"/>
      <c r="F94" s="401"/>
      <c r="G94" s="303"/>
      <c r="H94" s="410"/>
      <c r="I94" s="402"/>
      <c r="J94" s="402"/>
      <c r="K94" s="402"/>
      <c r="L94" s="402"/>
    </row>
    <row r="95" spans="2:12" ht="15.75">
      <c r="B95" s="324"/>
      <c r="C95" s="325"/>
      <c r="D95" s="314"/>
      <c r="E95" s="323"/>
      <c r="F95" s="323"/>
      <c r="G95" s="304"/>
    </row>
    <row r="96" spans="2:12">
      <c r="B96" s="307"/>
      <c r="C96" s="307"/>
      <c r="D96" s="307"/>
      <c r="E96" s="307"/>
      <c r="F96" s="307"/>
      <c r="G96" s="304"/>
    </row>
    <row r="97" spans="2:15" ht="15.75">
      <c r="B97" s="571" t="s">
        <v>18</v>
      </c>
      <c r="C97" s="572"/>
      <c r="D97" s="572"/>
      <c r="E97" s="572"/>
      <c r="F97" s="573"/>
      <c r="G97" s="303"/>
      <c r="H97" s="571" t="s">
        <v>275</v>
      </c>
      <c r="I97" s="572"/>
      <c r="J97" s="572"/>
      <c r="K97" s="572"/>
      <c r="L97" s="573"/>
    </row>
    <row r="98" spans="2:15" ht="15.75">
      <c r="B98" s="321" t="s">
        <v>1</v>
      </c>
      <c r="C98" s="321" t="s">
        <v>8</v>
      </c>
      <c r="D98" s="322" t="s">
        <v>9</v>
      </c>
      <c r="E98" s="322" t="s">
        <v>5</v>
      </c>
      <c r="F98" s="322" t="s">
        <v>6</v>
      </c>
      <c r="G98" s="301"/>
      <c r="H98" s="321" t="s">
        <v>1</v>
      </c>
      <c r="I98" s="321" t="s">
        <v>8</v>
      </c>
      <c r="J98" s="322" t="s">
        <v>9</v>
      </c>
      <c r="K98" s="322" t="s">
        <v>5</v>
      </c>
      <c r="L98" s="322" t="s">
        <v>6</v>
      </c>
    </row>
    <row r="99" spans="2:15" ht="15.75">
      <c r="B99" s="690" t="s">
        <v>251</v>
      </c>
      <c r="C99" s="537" t="s">
        <v>431</v>
      </c>
      <c r="D99" s="653">
        <v>46114</v>
      </c>
      <c r="E99" s="653">
        <v>46146</v>
      </c>
      <c r="F99" s="653">
        <v>46134</v>
      </c>
      <c r="G99" s="301"/>
      <c r="H99" s="665" t="s">
        <v>423</v>
      </c>
      <c r="I99" s="666" t="s">
        <v>424</v>
      </c>
      <c r="J99" s="661">
        <v>46113</v>
      </c>
      <c r="K99" s="667">
        <v>46120</v>
      </c>
      <c r="L99" s="667">
        <v>46162</v>
      </c>
    </row>
    <row r="100" spans="2:15" ht="15.75">
      <c r="B100" s="690" t="s">
        <v>248</v>
      </c>
      <c r="C100" s="537" t="s">
        <v>430</v>
      </c>
      <c r="D100" s="653">
        <v>46119</v>
      </c>
      <c r="E100" s="653">
        <v>46122</v>
      </c>
      <c r="F100" s="653">
        <v>46140</v>
      </c>
      <c r="G100" s="301"/>
      <c r="H100" s="668" t="s">
        <v>479</v>
      </c>
      <c r="I100" s="669" t="s">
        <v>475</v>
      </c>
      <c r="J100" s="661">
        <v>46114</v>
      </c>
      <c r="K100" s="667">
        <v>46122</v>
      </c>
      <c r="L100" s="667">
        <v>46164</v>
      </c>
    </row>
    <row r="101" spans="2:15" ht="15.75">
      <c r="B101" s="690" t="s">
        <v>255</v>
      </c>
      <c r="C101" s="537" t="s">
        <v>489</v>
      </c>
      <c r="D101" s="653">
        <v>46125</v>
      </c>
      <c r="E101" s="653">
        <v>46128</v>
      </c>
      <c r="F101" s="653">
        <v>46145</v>
      </c>
      <c r="G101" s="301"/>
      <c r="H101" s="668" t="s">
        <v>478</v>
      </c>
      <c r="I101" s="669" t="s">
        <v>477</v>
      </c>
      <c r="J101" s="661">
        <v>46121</v>
      </c>
      <c r="K101" s="667">
        <v>46127</v>
      </c>
      <c r="L101" s="667">
        <v>46169</v>
      </c>
      <c r="O101" t="s">
        <v>360</v>
      </c>
    </row>
    <row r="102" spans="2:15" ht="15.75">
      <c r="B102" s="690" t="s">
        <v>247</v>
      </c>
      <c r="C102" s="537" t="s">
        <v>490</v>
      </c>
      <c r="D102" s="653">
        <v>46129</v>
      </c>
      <c r="E102" s="653">
        <v>46133</v>
      </c>
      <c r="F102" s="653">
        <v>46150</v>
      </c>
      <c r="G102" s="303"/>
      <c r="H102" s="668" t="s">
        <v>476</v>
      </c>
      <c r="I102" s="669" t="s">
        <v>475</v>
      </c>
      <c r="J102" s="661">
        <v>46135</v>
      </c>
      <c r="K102" s="667">
        <v>46141</v>
      </c>
      <c r="L102" s="667">
        <v>46184</v>
      </c>
    </row>
    <row r="103" spans="2:15" ht="15.75">
      <c r="B103" s="690" t="s">
        <v>251</v>
      </c>
      <c r="C103" s="537" t="s">
        <v>492</v>
      </c>
      <c r="D103" s="653">
        <v>46136</v>
      </c>
      <c r="E103" s="653">
        <v>46141</v>
      </c>
      <c r="F103" s="653">
        <v>46159</v>
      </c>
      <c r="G103" s="303"/>
    </row>
    <row r="104" spans="2:15" ht="15.75">
      <c r="B104" s="539"/>
      <c r="C104" s="539"/>
      <c r="D104" s="540"/>
      <c r="E104" s="540"/>
      <c r="F104" s="540"/>
      <c r="G104" s="303"/>
    </row>
    <row r="105" spans="2:15" ht="15.75">
      <c r="B105" s="571" t="s">
        <v>438</v>
      </c>
      <c r="C105" s="572"/>
      <c r="D105" s="572"/>
      <c r="E105" s="572"/>
      <c r="F105" s="573"/>
      <c r="G105" s="304"/>
      <c r="H105" s="571" t="s">
        <v>240</v>
      </c>
      <c r="I105" s="572"/>
      <c r="J105" s="572"/>
      <c r="K105" s="572"/>
      <c r="L105" s="573"/>
    </row>
    <row r="106" spans="2:15" ht="15.75">
      <c r="B106" s="321" t="s">
        <v>1</v>
      </c>
      <c r="C106" s="321" t="s">
        <v>8</v>
      </c>
      <c r="D106" s="322" t="s">
        <v>9</v>
      </c>
      <c r="E106" s="322" t="s">
        <v>5</v>
      </c>
      <c r="F106" s="322" t="s">
        <v>6</v>
      </c>
      <c r="G106" s="304"/>
      <c r="H106" s="321" t="s">
        <v>1</v>
      </c>
      <c r="I106" s="321" t="s">
        <v>8</v>
      </c>
      <c r="J106" s="322" t="s">
        <v>9</v>
      </c>
      <c r="K106" s="322" t="s">
        <v>5</v>
      </c>
      <c r="L106" s="322" t="s">
        <v>6</v>
      </c>
    </row>
    <row r="107" spans="2:15" ht="15.75">
      <c r="B107" s="396"/>
      <c r="C107" s="396"/>
      <c r="D107" s="402"/>
      <c r="E107" s="402"/>
      <c r="F107" s="402"/>
      <c r="G107" s="301"/>
      <c r="H107" s="726" t="s">
        <v>548</v>
      </c>
      <c r="I107" s="727" t="s">
        <v>549</v>
      </c>
      <c r="J107" s="728">
        <v>46115</v>
      </c>
      <c r="K107" s="728">
        <v>46118</v>
      </c>
      <c r="L107" s="728">
        <v>46129</v>
      </c>
    </row>
    <row r="108" spans="2:15" ht="15.75">
      <c r="B108" s="583" t="s">
        <v>437</v>
      </c>
      <c r="C108" s="584"/>
      <c r="D108" s="584"/>
      <c r="E108" s="584"/>
      <c r="F108" s="585"/>
      <c r="G108" s="301"/>
      <c r="H108" s="726" t="s">
        <v>387</v>
      </c>
      <c r="I108" s="727" t="s">
        <v>550</v>
      </c>
      <c r="J108" s="728">
        <v>46122</v>
      </c>
      <c r="K108" s="728">
        <v>46125</v>
      </c>
      <c r="L108" s="728">
        <v>46140</v>
      </c>
    </row>
    <row r="109" spans="2:15" ht="15.75">
      <c r="G109" s="301"/>
      <c r="H109" s="726" t="s">
        <v>551</v>
      </c>
      <c r="I109" s="727" t="s">
        <v>552</v>
      </c>
      <c r="J109" s="728">
        <v>46129</v>
      </c>
      <c r="K109" s="728">
        <v>46133</v>
      </c>
      <c r="L109" s="728">
        <v>46148</v>
      </c>
    </row>
    <row r="110" spans="2:15" ht="15.75">
      <c r="G110" s="301"/>
      <c r="H110" s="726" t="s">
        <v>553</v>
      </c>
      <c r="I110" s="727" t="s">
        <v>554</v>
      </c>
      <c r="J110" s="728">
        <v>46136</v>
      </c>
      <c r="K110" s="728">
        <v>46139</v>
      </c>
      <c r="L110" s="728">
        <v>46154</v>
      </c>
    </row>
    <row r="111" spans="2:15" ht="21">
      <c r="G111" s="301"/>
      <c r="H111" s="532"/>
      <c r="I111" s="532"/>
      <c r="J111" s="532"/>
      <c r="K111" s="532"/>
      <c r="L111" s="532"/>
    </row>
    <row r="112" spans="2:15" ht="21">
      <c r="B112" s="586" t="s">
        <v>276</v>
      </c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</row>
    <row r="113" spans="7:12" ht="21">
      <c r="G113" s="305"/>
      <c r="H113" s="532"/>
      <c r="I113" s="532"/>
      <c r="J113" s="532"/>
      <c r="K113" s="532"/>
      <c r="L113" s="532"/>
    </row>
    <row r="114" spans="7:12" ht="21">
      <c r="G114" s="532"/>
    </row>
    <row r="115" spans="7:12">
      <c r="G115" s="301"/>
    </row>
    <row r="116" spans="7:12">
      <c r="G116" s="301"/>
    </row>
    <row r="117" spans="7:12">
      <c r="G117" s="301"/>
    </row>
    <row r="118" spans="7:12" ht="19.5">
      <c r="G118" s="306"/>
    </row>
    <row r="119" spans="7:12">
      <c r="G119" s="301"/>
    </row>
    <row r="120" spans="7:12">
      <c r="G120" s="301"/>
    </row>
  </sheetData>
  <mergeCells count="27">
    <mergeCell ref="B108:F108"/>
    <mergeCell ref="B112:L112"/>
    <mergeCell ref="B37:F37"/>
    <mergeCell ref="B52:F52"/>
    <mergeCell ref="B62:F62"/>
    <mergeCell ref="B105:F105"/>
    <mergeCell ref="B81:F81"/>
    <mergeCell ref="H89:L89"/>
    <mergeCell ref="H37:L37"/>
    <mergeCell ref="H45:L45"/>
    <mergeCell ref="H52:L52"/>
    <mergeCell ref="H62:L62"/>
    <mergeCell ref="H81:L81"/>
    <mergeCell ref="B45:F45"/>
    <mergeCell ref="B89:F89"/>
    <mergeCell ref="H97:L97"/>
    <mergeCell ref="B97:F97"/>
    <mergeCell ref="H105:L105"/>
    <mergeCell ref="B28:F28"/>
    <mergeCell ref="H28:L28"/>
    <mergeCell ref="B10:L10"/>
    <mergeCell ref="B12:F12"/>
    <mergeCell ref="H12:L12"/>
    <mergeCell ref="B19:F19"/>
    <mergeCell ref="H19:L19"/>
    <mergeCell ref="B74:F74"/>
    <mergeCell ref="H74:L7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E9E0D-297D-4A20-8CB5-6F957F9DBDAD}">
  <sheetPr>
    <tabColor theme="5" tint="-0.249977111117893"/>
  </sheetPr>
  <dimension ref="B1:K33"/>
  <sheetViews>
    <sheetView topLeftCell="A7" zoomScale="55" zoomScaleNormal="55" workbookViewId="0">
      <selection activeCell="D31" sqref="D31"/>
    </sheetView>
  </sheetViews>
  <sheetFormatPr defaultRowHeight="24.95" customHeight="1"/>
  <cols>
    <col min="2" max="2" width="33.42578125" customWidth="1"/>
    <col min="3" max="3" width="16.42578125" customWidth="1"/>
    <col min="4" max="5" width="38.5703125" bestFit="1" customWidth="1"/>
    <col min="6" max="7" width="17.28515625" bestFit="1" customWidth="1"/>
    <col min="8" max="8" width="3.5703125" customWidth="1"/>
    <col min="9" max="9" width="62.85546875" customWidth="1"/>
    <col min="10" max="10" width="97" bestFit="1" customWidth="1"/>
    <col min="11" max="11" width="74.85546875" style="326" bestFit="1" customWidth="1"/>
    <col min="258" max="258" width="35.7109375" customWidth="1"/>
    <col min="259" max="259" width="16.42578125" customWidth="1"/>
    <col min="260" max="261" width="29.7109375" bestFit="1" customWidth="1"/>
    <col min="262" max="263" width="15.7109375" customWidth="1"/>
    <col min="264" max="264" width="3.5703125" customWidth="1"/>
    <col min="265" max="265" width="62.85546875" customWidth="1"/>
    <col min="266" max="266" width="88.28515625" bestFit="1" customWidth="1"/>
    <col min="267" max="267" width="74.85546875" bestFit="1" customWidth="1"/>
    <col min="514" max="514" width="35.7109375" customWidth="1"/>
    <col min="515" max="515" width="16.42578125" customWidth="1"/>
    <col min="516" max="517" width="29.7109375" bestFit="1" customWidth="1"/>
    <col min="518" max="519" width="15.7109375" customWidth="1"/>
    <col min="520" max="520" width="3.5703125" customWidth="1"/>
    <col min="521" max="521" width="62.85546875" customWidth="1"/>
    <col min="522" max="522" width="88.28515625" bestFit="1" customWidth="1"/>
    <col min="523" max="523" width="74.85546875" bestFit="1" customWidth="1"/>
    <col min="770" max="770" width="35.7109375" customWidth="1"/>
    <col min="771" max="771" width="16.42578125" customWidth="1"/>
    <col min="772" max="773" width="29.7109375" bestFit="1" customWidth="1"/>
    <col min="774" max="775" width="15.7109375" customWidth="1"/>
    <col min="776" max="776" width="3.5703125" customWidth="1"/>
    <col min="777" max="777" width="62.85546875" customWidth="1"/>
    <col min="778" max="778" width="88.28515625" bestFit="1" customWidth="1"/>
    <col min="779" max="779" width="74.85546875" bestFit="1" customWidth="1"/>
    <col min="1026" max="1026" width="35.7109375" customWidth="1"/>
    <col min="1027" max="1027" width="16.42578125" customWidth="1"/>
    <col min="1028" max="1029" width="29.7109375" bestFit="1" customWidth="1"/>
    <col min="1030" max="1031" width="15.7109375" customWidth="1"/>
    <col min="1032" max="1032" width="3.5703125" customWidth="1"/>
    <col min="1033" max="1033" width="62.85546875" customWidth="1"/>
    <col min="1034" max="1034" width="88.28515625" bestFit="1" customWidth="1"/>
    <col min="1035" max="1035" width="74.85546875" bestFit="1" customWidth="1"/>
    <col min="1282" max="1282" width="35.7109375" customWidth="1"/>
    <col min="1283" max="1283" width="16.42578125" customWidth="1"/>
    <col min="1284" max="1285" width="29.7109375" bestFit="1" customWidth="1"/>
    <col min="1286" max="1287" width="15.7109375" customWidth="1"/>
    <col min="1288" max="1288" width="3.5703125" customWidth="1"/>
    <col min="1289" max="1289" width="62.85546875" customWidth="1"/>
    <col min="1290" max="1290" width="88.28515625" bestFit="1" customWidth="1"/>
    <col min="1291" max="1291" width="74.85546875" bestFit="1" customWidth="1"/>
    <col min="1538" max="1538" width="35.7109375" customWidth="1"/>
    <col min="1539" max="1539" width="16.42578125" customWidth="1"/>
    <col min="1540" max="1541" width="29.7109375" bestFit="1" customWidth="1"/>
    <col min="1542" max="1543" width="15.7109375" customWidth="1"/>
    <col min="1544" max="1544" width="3.5703125" customWidth="1"/>
    <col min="1545" max="1545" width="62.85546875" customWidth="1"/>
    <col min="1546" max="1546" width="88.28515625" bestFit="1" customWidth="1"/>
    <col min="1547" max="1547" width="74.85546875" bestFit="1" customWidth="1"/>
    <col min="1794" max="1794" width="35.7109375" customWidth="1"/>
    <col min="1795" max="1795" width="16.42578125" customWidth="1"/>
    <col min="1796" max="1797" width="29.7109375" bestFit="1" customWidth="1"/>
    <col min="1798" max="1799" width="15.7109375" customWidth="1"/>
    <col min="1800" max="1800" width="3.5703125" customWidth="1"/>
    <col min="1801" max="1801" width="62.85546875" customWidth="1"/>
    <col min="1802" max="1802" width="88.28515625" bestFit="1" customWidth="1"/>
    <col min="1803" max="1803" width="74.85546875" bestFit="1" customWidth="1"/>
    <col min="2050" max="2050" width="35.7109375" customWidth="1"/>
    <col min="2051" max="2051" width="16.42578125" customWidth="1"/>
    <col min="2052" max="2053" width="29.7109375" bestFit="1" customWidth="1"/>
    <col min="2054" max="2055" width="15.7109375" customWidth="1"/>
    <col min="2056" max="2056" width="3.5703125" customWidth="1"/>
    <col min="2057" max="2057" width="62.85546875" customWidth="1"/>
    <col min="2058" max="2058" width="88.28515625" bestFit="1" customWidth="1"/>
    <col min="2059" max="2059" width="74.85546875" bestFit="1" customWidth="1"/>
    <col min="2306" max="2306" width="35.7109375" customWidth="1"/>
    <col min="2307" max="2307" width="16.42578125" customWidth="1"/>
    <col min="2308" max="2309" width="29.7109375" bestFit="1" customWidth="1"/>
    <col min="2310" max="2311" width="15.7109375" customWidth="1"/>
    <col min="2312" max="2312" width="3.5703125" customWidth="1"/>
    <col min="2313" max="2313" width="62.85546875" customWidth="1"/>
    <col min="2314" max="2314" width="88.28515625" bestFit="1" customWidth="1"/>
    <col min="2315" max="2315" width="74.85546875" bestFit="1" customWidth="1"/>
    <col min="2562" max="2562" width="35.7109375" customWidth="1"/>
    <col min="2563" max="2563" width="16.42578125" customWidth="1"/>
    <col min="2564" max="2565" width="29.7109375" bestFit="1" customWidth="1"/>
    <col min="2566" max="2567" width="15.7109375" customWidth="1"/>
    <col min="2568" max="2568" width="3.5703125" customWidth="1"/>
    <col min="2569" max="2569" width="62.85546875" customWidth="1"/>
    <col min="2570" max="2570" width="88.28515625" bestFit="1" customWidth="1"/>
    <col min="2571" max="2571" width="74.85546875" bestFit="1" customWidth="1"/>
    <col min="2818" max="2818" width="35.7109375" customWidth="1"/>
    <col min="2819" max="2819" width="16.42578125" customWidth="1"/>
    <col min="2820" max="2821" width="29.7109375" bestFit="1" customWidth="1"/>
    <col min="2822" max="2823" width="15.7109375" customWidth="1"/>
    <col min="2824" max="2824" width="3.5703125" customWidth="1"/>
    <col min="2825" max="2825" width="62.85546875" customWidth="1"/>
    <col min="2826" max="2826" width="88.28515625" bestFit="1" customWidth="1"/>
    <col min="2827" max="2827" width="74.85546875" bestFit="1" customWidth="1"/>
    <col min="3074" max="3074" width="35.7109375" customWidth="1"/>
    <col min="3075" max="3075" width="16.42578125" customWidth="1"/>
    <col min="3076" max="3077" width="29.7109375" bestFit="1" customWidth="1"/>
    <col min="3078" max="3079" width="15.7109375" customWidth="1"/>
    <col min="3080" max="3080" width="3.5703125" customWidth="1"/>
    <col min="3081" max="3081" width="62.85546875" customWidth="1"/>
    <col min="3082" max="3082" width="88.28515625" bestFit="1" customWidth="1"/>
    <col min="3083" max="3083" width="74.85546875" bestFit="1" customWidth="1"/>
    <col min="3330" max="3330" width="35.7109375" customWidth="1"/>
    <col min="3331" max="3331" width="16.42578125" customWidth="1"/>
    <col min="3332" max="3333" width="29.7109375" bestFit="1" customWidth="1"/>
    <col min="3334" max="3335" width="15.7109375" customWidth="1"/>
    <col min="3336" max="3336" width="3.5703125" customWidth="1"/>
    <col min="3337" max="3337" width="62.85546875" customWidth="1"/>
    <col min="3338" max="3338" width="88.28515625" bestFit="1" customWidth="1"/>
    <col min="3339" max="3339" width="74.85546875" bestFit="1" customWidth="1"/>
    <col min="3586" max="3586" width="35.7109375" customWidth="1"/>
    <col min="3587" max="3587" width="16.42578125" customWidth="1"/>
    <col min="3588" max="3589" width="29.7109375" bestFit="1" customWidth="1"/>
    <col min="3590" max="3591" width="15.7109375" customWidth="1"/>
    <col min="3592" max="3592" width="3.5703125" customWidth="1"/>
    <col min="3593" max="3593" width="62.85546875" customWidth="1"/>
    <col min="3594" max="3594" width="88.28515625" bestFit="1" customWidth="1"/>
    <col min="3595" max="3595" width="74.85546875" bestFit="1" customWidth="1"/>
    <col min="3842" max="3842" width="35.7109375" customWidth="1"/>
    <col min="3843" max="3843" width="16.42578125" customWidth="1"/>
    <col min="3844" max="3845" width="29.7109375" bestFit="1" customWidth="1"/>
    <col min="3846" max="3847" width="15.7109375" customWidth="1"/>
    <col min="3848" max="3848" width="3.5703125" customWidth="1"/>
    <col min="3849" max="3849" width="62.85546875" customWidth="1"/>
    <col min="3850" max="3850" width="88.28515625" bestFit="1" customWidth="1"/>
    <col min="3851" max="3851" width="74.85546875" bestFit="1" customWidth="1"/>
    <col min="4098" max="4098" width="35.7109375" customWidth="1"/>
    <col min="4099" max="4099" width="16.42578125" customWidth="1"/>
    <col min="4100" max="4101" width="29.7109375" bestFit="1" customWidth="1"/>
    <col min="4102" max="4103" width="15.7109375" customWidth="1"/>
    <col min="4104" max="4104" width="3.5703125" customWidth="1"/>
    <col min="4105" max="4105" width="62.85546875" customWidth="1"/>
    <col min="4106" max="4106" width="88.28515625" bestFit="1" customWidth="1"/>
    <col min="4107" max="4107" width="74.85546875" bestFit="1" customWidth="1"/>
    <col min="4354" max="4354" width="35.7109375" customWidth="1"/>
    <col min="4355" max="4355" width="16.42578125" customWidth="1"/>
    <col min="4356" max="4357" width="29.7109375" bestFit="1" customWidth="1"/>
    <col min="4358" max="4359" width="15.7109375" customWidth="1"/>
    <col min="4360" max="4360" width="3.5703125" customWidth="1"/>
    <col min="4361" max="4361" width="62.85546875" customWidth="1"/>
    <col min="4362" max="4362" width="88.28515625" bestFit="1" customWidth="1"/>
    <col min="4363" max="4363" width="74.85546875" bestFit="1" customWidth="1"/>
    <col min="4610" max="4610" width="35.7109375" customWidth="1"/>
    <col min="4611" max="4611" width="16.42578125" customWidth="1"/>
    <col min="4612" max="4613" width="29.7109375" bestFit="1" customWidth="1"/>
    <col min="4614" max="4615" width="15.7109375" customWidth="1"/>
    <col min="4616" max="4616" width="3.5703125" customWidth="1"/>
    <col min="4617" max="4617" width="62.85546875" customWidth="1"/>
    <col min="4618" max="4618" width="88.28515625" bestFit="1" customWidth="1"/>
    <col min="4619" max="4619" width="74.85546875" bestFit="1" customWidth="1"/>
    <col min="4866" max="4866" width="35.7109375" customWidth="1"/>
    <col min="4867" max="4867" width="16.42578125" customWidth="1"/>
    <col min="4868" max="4869" width="29.7109375" bestFit="1" customWidth="1"/>
    <col min="4870" max="4871" width="15.7109375" customWidth="1"/>
    <col min="4872" max="4872" width="3.5703125" customWidth="1"/>
    <col min="4873" max="4873" width="62.85546875" customWidth="1"/>
    <col min="4874" max="4874" width="88.28515625" bestFit="1" customWidth="1"/>
    <col min="4875" max="4875" width="74.85546875" bestFit="1" customWidth="1"/>
    <col min="5122" max="5122" width="35.7109375" customWidth="1"/>
    <col min="5123" max="5123" width="16.42578125" customWidth="1"/>
    <col min="5124" max="5125" width="29.7109375" bestFit="1" customWidth="1"/>
    <col min="5126" max="5127" width="15.7109375" customWidth="1"/>
    <col min="5128" max="5128" width="3.5703125" customWidth="1"/>
    <col min="5129" max="5129" width="62.85546875" customWidth="1"/>
    <col min="5130" max="5130" width="88.28515625" bestFit="1" customWidth="1"/>
    <col min="5131" max="5131" width="74.85546875" bestFit="1" customWidth="1"/>
    <col min="5378" max="5378" width="35.7109375" customWidth="1"/>
    <col min="5379" max="5379" width="16.42578125" customWidth="1"/>
    <col min="5380" max="5381" width="29.7109375" bestFit="1" customWidth="1"/>
    <col min="5382" max="5383" width="15.7109375" customWidth="1"/>
    <col min="5384" max="5384" width="3.5703125" customWidth="1"/>
    <col min="5385" max="5385" width="62.85546875" customWidth="1"/>
    <col min="5386" max="5386" width="88.28515625" bestFit="1" customWidth="1"/>
    <col min="5387" max="5387" width="74.85546875" bestFit="1" customWidth="1"/>
    <col min="5634" max="5634" width="35.7109375" customWidth="1"/>
    <col min="5635" max="5635" width="16.42578125" customWidth="1"/>
    <col min="5636" max="5637" width="29.7109375" bestFit="1" customWidth="1"/>
    <col min="5638" max="5639" width="15.7109375" customWidth="1"/>
    <col min="5640" max="5640" width="3.5703125" customWidth="1"/>
    <col min="5641" max="5641" width="62.85546875" customWidth="1"/>
    <col min="5642" max="5642" width="88.28515625" bestFit="1" customWidth="1"/>
    <col min="5643" max="5643" width="74.85546875" bestFit="1" customWidth="1"/>
    <col min="5890" max="5890" width="35.7109375" customWidth="1"/>
    <col min="5891" max="5891" width="16.42578125" customWidth="1"/>
    <col min="5892" max="5893" width="29.7109375" bestFit="1" customWidth="1"/>
    <col min="5894" max="5895" width="15.7109375" customWidth="1"/>
    <col min="5896" max="5896" width="3.5703125" customWidth="1"/>
    <col min="5897" max="5897" width="62.85546875" customWidth="1"/>
    <col min="5898" max="5898" width="88.28515625" bestFit="1" customWidth="1"/>
    <col min="5899" max="5899" width="74.85546875" bestFit="1" customWidth="1"/>
    <col min="6146" max="6146" width="35.7109375" customWidth="1"/>
    <col min="6147" max="6147" width="16.42578125" customWidth="1"/>
    <col min="6148" max="6149" width="29.7109375" bestFit="1" customWidth="1"/>
    <col min="6150" max="6151" width="15.7109375" customWidth="1"/>
    <col min="6152" max="6152" width="3.5703125" customWidth="1"/>
    <col min="6153" max="6153" width="62.85546875" customWidth="1"/>
    <col min="6154" max="6154" width="88.28515625" bestFit="1" customWidth="1"/>
    <col min="6155" max="6155" width="74.85546875" bestFit="1" customWidth="1"/>
    <col min="6402" max="6402" width="35.7109375" customWidth="1"/>
    <col min="6403" max="6403" width="16.42578125" customWidth="1"/>
    <col min="6404" max="6405" width="29.7109375" bestFit="1" customWidth="1"/>
    <col min="6406" max="6407" width="15.7109375" customWidth="1"/>
    <col min="6408" max="6408" width="3.5703125" customWidth="1"/>
    <col min="6409" max="6409" width="62.85546875" customWidth="1"/>
    <col min="6410" max="6410" width="88.28515625" bestFit="1" customWidth="1"/>
    <col min="6411" max="6411" width="74.85546875" bestFit="1" customWidth="1"/>
    <col min="6658" max="6658" width="35.7109375" customWidth="1"/>
    <col min="6659" max="6659" width="16.42578125" customWidth="1"/>
    <col min="6660" max="6661" width="29.7109375" bestFit="1" customWidth="1"/>
    <col min="6662" max="6663" width="15.7109375" customWidth="1"/>
    <col min="6664" max="6664" width="3.5703125" customWidth="1"/>
    <col min="6665" max="6665" width="62.85546875" customWidth="1"/>
    <col min="6666" max="6666" width="88.28515625" bestFit="1" customWidth="1"/>
    <col min="6667" max="6667" width="74.85546875" bestFit="1" customWidth="1"/>
    <col min="6914" max="6914" width="35.7109375" customWidth="1"/>
    <col min="6915" max="6915" width="16.42578125" customWidth="1"/>
    <col min="6916" max="6917" width="29.7109375" bestFit="1" customWidth="1"/>
    <col min="6918" max="6919" width="15.7109375" customWidth="1"/>
    <col min="6920" max="6920" width="3.5703125" customWidth="1"/>
    <col min="6921" max="6921" width="62.85546875" customWidth="1"/>
    <col min="6922" max="6922" width="88.28515625" bestFit="1" customWidth="1"/>
    <col min="6923" max="6923" width="74.85546875" bestFit="1" customWidth="1"/>
    <col min="7170" max="7170" width="35.7109375" customWidth="1"/>
    <col min="7171" max="7171" width="16.42578125" customWidth="1"/>
    <col min="7172" max="7173" width="29.7109375" bestFit="1" customWidth="1"/>
    <col min="7174" max="7175" width="15.7109375" customWidth="1"/>
    <col min="7176" max="7176" width="3.5703125" customWidth="1"/>
    <col min="7177" max="7177" width="62.85546875" customWidth="1"/>
    <col min="7178" max="7178" width="88.28515625" bestFit="1" customWidth="1"/>
    <col min="7179" max="7179" width="74.85546875" bestFit="1" customWidth="1"/>
    <col min="7426" max="7426" width="35.7109375" customWidth="1"/>
    <col min="7427" max="7427" width="16.42578125" customWidth="1"/>
    <col min="7428" max="7429" width="29.7109375" bestFit="1" customWidth="1"/>
    <col min="7430" max="7431" width="15.7109375" customWidth="1"/>
    <col min="7432" max="7432" width="3.5703125" customWidth="1"/>
    <col min="7433" max="7433" width="62.85546875" customWidth="1"/>
    <col min="7434" max="7434" width="88.28515625" bestFit="1" customWidth="1"/>
    <col min="7435" max="7435" width="74.85546875" bestFit="1" customWidth="1"/>
    <col min="7682" max="7682" width="35.7109375" customWidth="1"/>
    <col min="7683" max="7683" width="16.42578125" customWidth="1"/>
    <col min="7684" max="7685" width="29.7109375" bestFit="1" customWidth="1"/>
    <col min="7686" max="7687" width="15.7109375" customWidth="1"/>
    <col min="7688" max="7688" width="3.5703125" customWidth="1"/>
    <col min="7689" max="7689" width="62.85546875" customWidth="1"/>
    <col min="7690" max="7690" width="88.28515625" bestFit="1" customWidth="1"/>
    <col min="7691" max="7691" width="74.85546875" bestFit="1" customWidth="1"/>
    <col min="7938" max="7938" width="35.7109375" customWidth="1"/>
    <col min="7939" max="7939" width="16.42578125" customWidth="1"/>
    <col min="7940" max="7941" width="29.7109375" bestFit="1" customWidth="1"/>
    <col min="7942" max="7943" width="15.7109375" customWidth="1"/>
    <col min="7944" max="7944" width="3.5703125" customWidth="1"/>
    <col min="7945" max="7945" width="62.85546875" customWidth="1"/>
    <col min="7946" max="7946" width="88.28515625" bestFit="1" customWidth="1"/>
    <col min="7947" max="7947" width="74.85546875" bestFit="1" customWidth="1"/>
    <col min="8194" max="8194" width="35.7109375" customWidth="1"/>
    <col min="8195" max="8195" width="16.42578125" customWidth="1"/>
    <col min="8196" max="8197" width="29.7109375" bestFit="1" customWidth="1"/>
    <col min="8198" max="8199" width="15.7109375" customWidth="1"/>
    <col min="8200" max="8200" width="3.5703125" customWidth="1"/>
    <col min="8201" max="8201" width="62.85546875" customWidth="1"/>
    <col min="8202" max="8202" width="88.28515625" bestFit="1" customWidth="1"/>
    <col min="8203" max="8203" width="74.85546875" bestFit="1" customWidth="1"/>
    <col min="8450" max="8450" width="35.7109375" customWidth="1"/>
    <col min="8451" max="8451" width="16.42578125" customWidth="1"/>
    <col min="8452" max="8453" width="29.7109375" bestFit="1" customWidth="1"/>
    <col min="8454" max="8455" width="15.7109375" customWidth="1"/>
    <col min="8456" max="8456" width="3.5703125" customWidth="1"/>
    <col min="8457" max="8457" width="62.85546875" customWidth="1"/>
    <col min="8458" max="8458" width="88.28515625" bestFit="1" customWidth="1"/>
    <col min="8459" max="8459" width="74.85546875" bestFit="1" customWidth="1"/>
    <col min="8706" max="8706" width="35.7109375" customWidth="1"/>
    <col min="8707" max="8707" width="16.42578125" customWidth="1"/>
    <col min="8708" max="8709" width="29.7109375" bestFit="1" customWidth="1"/>
    <col min="8710" max="8711" width="15.7109375" customWidth="1"/>
    <col min="8712" max="8712" width="3.5703125" customWidth="1"/>
    <col min="8713" max="8713" width="62.85546875" customWidth="1"/>
    <col min="8714" max="8714" width="88.28515625" bestFit="1" customWidth="1"/>
    <col min="8715" max="8715" width="74.85546875" bestFit="1" customWidth="1"/>
    <col min="8962" max="8962" width="35.7109375" customWidth="1"/>
    <col min="8963" max="8963" width="16.42578125" customWidth="1"/>
    <col min="8964" max="8965" width="29.7109375" bestFit="1" customWidth="1"/>
    <col min="8966" max="8967" width="15.7109375" customWidth="1"/>
    <col min="8968" max="8968" width="3.5703125" customWidth="1"/>
    <col min="8969" max="8969" width="62.85546875" customWidth="1"/>
    <col min="8970" max="8970" width="88.28515625" bestFit="1" customWidth="1"/>
    <col min="8971" max="8971" width="74.85546875" bestFit="1" customWidth="1"/>
    <col min="9218" max="9218" width="35.7109375" customWidth="1"/>
    <col min="9219" max="9219" width="16.42578125" customWidth="1"/>
    <col min="9220" max="9221" width="29.7109375" bestFit="1" customWidth="1"/>
    <col min="9222" max="9223" width="15.7109375" customWidth="1"/>
    <col min="9224" max="9224" width="3.5703125" customWidth="1"/>
    <col min="9225" max="9225" width="62.85546875" customWidth="1"/>
    <col min="9226" max="9226" width="88.28515625" bestFit="1" customWidth="1"/>
    <col min="9227" max="9227" width="74.85546875" bestFit="1" customWidth="1"/>
    <col min="9474" max="9474" width="35.7109375" customWidth="1"/>
    <col min="9475" max="9475" width="16.42578125" customWidth="1"/>
    <col min="9476" max="9477" width="29.7109375" bestFit="1" customWidth="1"/>
    <col min="9478" max="9479" width="15.7109375" customWidth="1"/>
    <col min="9480" max="9480" width="3.5703125" customWidth="1"/>
    <col min="9481" max="9481" width="62.85546875" customWidth="1"/>
    <col min="9482" max="9482" width="88.28515625" bestFit="1" customWidth="1"/>
    <col min="9483" max="9483" width="74.85546875" bestFit="1" customWidth="1"/>
    <col min="9730" max="9730" width="35.7109375" customWidth="1"/>
    <col min="9731" max="9731" width="16.42578125" customWidth="1"/>
    <col min="9732" max="9733" width="29.7109375" bestFit="1" customWidth="1"/>
    <col min="9734" max="9735" width="15.7109375" customWidth="1"/>
    <col min="9736" max="9736" width="3.5703125" customWidth="1"/>
    <col min="9737" max="9737" width="62.85546875" customWidth="1"/>
    <col min="9738" max="9738" width="88.28515625" bestFit="1" customWidth="1"/>
    <col min="9739" max="9739" width="74.85546875" bestFit="1" customWidth="1"/>
    <col min="9986" max="9986" width="35.7109375" customWidth="1"/>
    <col min="9987" max="9987" width="16.42578125" customWidth="1"/>
    <col min="9988" max="9989" width="29.7109375" bestFit="1" customWidth="1"/>
    <col min="9990" max="9991" width="15.7109375" customWidth="1"/>
    <col min="9992" max="9992" width="3.5703125" customWidth="1"/>
    <col min="9993" max="9993" width="62.85546875" customWidth="1"/>
    <col min="9994" max="9994" width="88.28515625" bestFit="1" customWidth="1"/>
    <col min="9995" max="9995" width="74.85546875" bestFit="1" customWidth="1"/>
    <col min="10242" max="10242" width="35.7109375" customWidth="1"/>
    <col min="10243" max="10243" width="16.42578125" customWidth="1"/>
    <col min="10244" max="10245" width="29.7109375" bestFit="1" customWidth="1"/>
    <col min="10246" max="10247" width="15.7109375" customWidth="1"/>
    <col min="10248" max="10248" width="3.5703125" customWidth="1"/>
    <col min="10249" max="10249" width="62.85546875" customWidth="1"/>
    <col min="10250" max="10250" width="88.28515625" bestFit="1" customWidth="1"/>
    <col min="10251" max="10251" width="74.85546875" bestFit="1" customWidth="1"/>
    <col min="10498" max="10498" width="35.7109375" customWidth="1"/>
    <col min="10499" max="10499" width="16.42578125" customWidth="1"/>
    <col min="10500" max="10501" width="29.7109375" bestFit="1" customWidth="1"/>
    <col min="10502" max="10503" width="15.7109375" customWidth="1"/>
    <col min="10504" max="10504" width="3.5703125" customWidth="1"/>
    <col min="10505" max="10505" width="62.85546875" customWidth="1"/>
    <col min="10506" max="10506" width="88.28515625" bestFit="1" customWidth="1"/>
    <col min="10507" max="10507" width="74.85546875" bestFit="1" customWidth="1"/>
    <col min="10754" max="10754" width="35.7109375" customWidth="1"/>
    <col min="10755" max="10755" width="16.42578125" customWidth="1"/>
    <col min="10756" max="10757" width="29.7109375" bestFit="1" customWidth="1"/>
    <col min="10758" max="10759" width="15.7109375" customWidth="1"/>
    <col min="10760" max="10760" width="3.5703125" customWidth="1"/>
    <col min="10761" max="10761" width="62.85546875" customWidth="1"/>
    <col min="10762" max="10762" width="88.28515625" bestFit="1" customWidth="1"/>
    <col min="10763" max="10763" width="74.85546875" bestFit="1" customWidth="1"/>
    <col min="11010" max="11010" width="35.7109375" customWidth="1"/>
    <col min="11011" max="11011" width="16.42578125" customWidth="1"/>
    <col min="11012" max="11013" width="29.7109375" bestFit="1" customWidth="1"/>
    <col min="11014" max="11015" width="15.7109375" customWidth="1"/>
    <col min="11016" max="11016" width="3.5703125" customWidth="1"/>
    <col min="11017" max="11017" width="62.85546875" customWidth="1"/>
    <col min="11018" max="11018" width="88.28515625" bestFit="1" customWidth="1"/>
    <col min="11019" max="11019" width="74.85546875" bestFit="1" customWidth="1"/>
    <col min="11266" max="11266" width="35.7109375" customWidth="1"/>
    <col min="11267" max="11267" width="16.42578125" customWidth="1"/>
    <col min="11268" max="11269" width="29.7109375" bestFit="1" customWidth="1"/>
    <col min="11270" max="11271" width="15.7109375" customWidth="1"/>
    <col min="11272" max="11272" width="3.5703125" customWidth="1"/>
    <col min="11273" max="11273" width="62.85546875" customWidth="1"/>
    <col min="11274" max="11274" width="88.28515625" bestFit="1" customWidth="1"/>
    <col min="11275" max="11275" width="74.85546875" bestFit="1" customWidth="1"/>
    <col min="11522" max="11522" width="35.7109375" customWidth="1"/>
    <col min="11523" max="11523" width="16.42578125" customWidth="1"/>
    <col min="11524" max="11525" width="29.7109375" bestFit="1" customWidth="1"/>
    <col min="11526" max="11527" width="15.7109375" customWidth="1"/>
    <col min="11528" max="11528" width="3.5703125" customWidth="1"/>
    <col min="11529" max="11529" width="62.85546875" customWidth="1"/>
    <col min="11530" max="11530" width="88.28515625" bestFit="1" customWidth="1"/>
    <col min="11531" max="11531" width="74.85546875" bestFit="1" customWidth="1"/>
    <col min="11778" max="11778" width="35.7109375" customWidth="1"/>
    <col min="11779" max="11779" width="16.42578125" customWidth="1"/>
    <col min="11780" max="11781" width="29.7109375" bestFit="1" customWidth="1"/>
    <col min="11782" max="11783" width="15.7109375" customWidth="1"/>
    <col min="11784" max="11784" width="3.5703125" customWidth="1"/>
    <col min="11785" max="11785" width="62.85546875" customWidth="1"/>
    <col min="11786" max="11786" width="88.28515625" bestFit="1" customWidth="1"/>
    <col min="11787" max="11787" width="74.85546875" bestFit="1" customWidth="1"/>
    <col min="12034" max="12034" width="35.7109375" customWidth="1"/>
    <col min="12035" max="12035" width="16.42578125" customWidth="1"/>
    <col min="12036" max="12037" width="29.7109375" bestFit="1" customWidth="1"/>
    <col min="12038" max="12039" width="15.7109375" customWidth="1"/>
    <col min="12040" max="12040" width="3.5703125" customWidth="1"/>
    <col min="12041" max="12041" width="62.85546875" customWidth="1"/>
    <col min="12042" max="12042" width="88.28515625" bestFit="1" customWidth="1"/>
    <col min="12043" max="12043" width="74.85546875" bestFit="1" customWidth="1"/>
    <col min="12290" max="12290" width="35.7109375" customWidth="1"/>
    <col min="12291" max="12291" width="16.42578125" customWidth="1"/>
    <col min="12292" max="12293" width="29.7109375" bestFit="1" customWidth="1"/>
    <col min="12294" max="12295" width="15.7109375" customWidth="1"/>
    <col min="12296" max="12296" width="3.5703125" customWidth="1"/>
    <col min="12297" max="12297" width="62.85546875" customWidth="1"/>
    <col min="12298" max="12298" width="88.28515625" bestFit="1" customWidth="1"/>
    <col min="12299" max="12299" width="74.85546875" bestFit="1" customWidth="1"/>
    <col min="12546" max="12546" width="35.7109375" customWidth="1"/>
    <col min="12547" max="12547" width="16.42578125" customWidth="1"/>
    <col min="12548" max="12549" width="29.7109375" bestFit="1" customWidth="1"/>
    <col min="12550" max="12551" width="15.7109375" customWidth="1"/>
    <col min="12552" max="12552" width="3.5703125" customWidth="1"/>
    <col min="12553" max="12553" width="62.85546875" customWidth="1"/>
    <col min="12554" max="12554" width="88.28515625" bestFit="1" customWidth="1"/>
    <col min="12555" max="12555" width="74.85546875" bestFit="1" customWidth="1"/>
    <col min="12802" max="12802" width="35.7109375" customWidth="1"/>
    <col min="12803" max="12803" width="16.42578125" customWidth="1"/>
    <col min="12804" max="12805" width="29.7109375" bestFit="1" customWidth="1"/>
    <col min="12806" max="12807" width="15.7109375" customWidth="1"/>
    <col min="12808" max="12808" width="3.5703125" customWidth="1"/>
    <col min="12809" max="12809" width="62.85546875" customWidth="1"/>
    <col min="12810" max="12810" width="88.28515625" bestFit="1" customWidth="1"/>
    <col min="12811" max="12811" width="74.85546875" bestFit="1" customWidth="1"/>
    <col min="13058" max="13058" width="35.7109375" customWidth="1"/>
    <col min="13059" max="13059" width="16.42578125" customWidth="1"/>
    <col min="13060" max="13061" width="29.7109375" bestFit="1" customWidth="1"/>
    <col min="13062" max="13063" width="15.7109375" customWidth="1"/>
    <col min="13064" max="13064" width="3.5703125" customWidth="1"/>
    <col min="13065" max="13065" width="62.85546875" customWidth="1"/>
    <col min="13066" max="13066" width="88.28515625" bestFit="1" customWidth="1"/>
    <col min="13067" max="13067" width="74.85546875" bestFit="1" customWidth="1"/>
    <col min="13314" max="13314" width="35.7109375" customWidth="1"/>
    <col min="13315" max="13315" width="16.42578125" customWidth="1"/>
    <col min="13316" max="13317" width="29.7109375" bestFit="1" customWidth="1"/>
    <col min="13318" max="13319" width="15.7109375" customWidth="1"/>
    <col min="13320" max="13320" width="3.5703125" customWidth="1"/>
    <col min="13321" max="13321" width="62.85546875" customWidth="1"/>
    <col min="13322" max="13322" width="88.28515625" bestFit="1" customWidth="1"/>
    <col min="13323" max="13323" width="74.85546875" bestFit="1" customWidth="1"/>
    <col min="13570" max="13570" width="35.7109375" customWidth="1"/>
    <col min="13571" max="13571" width="16.42578125" customWidth="1"/>
    <col min="13572" max="13573" width="29.7109375" bestFit="1" customWidth="1"/>
    <col min="13574" max="13575" width="15.7109375" customWidth="1"/>
    <col min="13576" max="13576" width="3.5703125" customWidth="1"/>
    <col min="13577" max="13577" width="62.85546875" customWidth="1"/>
    <col min="13578" max="13578" width="88.28515625" bestFit="1" customWidth="1"/>
    <col min="13579" max="13579" width="74.85546875" bestFit="1" customWidth="1"/>
    <col min="13826" max="13826" width="35.7109375" customWidth="1"/>
    <col min="13827" max="13827" width="16.42578125" customWidth="1"/>
    <col min="13828" max="13829" width="29.7109375" bestFit="1" customWidth="1"/>
    <col min="13830" max="13831" width="15.7109375" customWidth="1"/>
    <col min="13832" max="13832" width="3.5703125" customWidth="1"/>
    <col min="13833" max="13833" width="62.85546875" customWidth="1"/>
    <col min="13834" max="13834" width="88.28515625" bestFit="1" customWidth="1"/>
    <col min="13835" max="13835" width="74.85546875" bestFit="1" customWidth="1"/>
    <col min="14082" max="14082" width="35.7109375" customWidth="1"/>
    <col min="14083" max="14083" width="16.42578125" customWidth="1"/>
    <col min="14084" max="14085" width="29.7109375" bestFit="1" customWidth="1"/>
    <col min="14086" max="14087" width="15.7109375" customWidth="1"/>
    <col min="14088" max="14088" width="3.5703125" customWidth="1"/>
    <col min="14089" max="14089" width="62.85546875" customWidth="1"/>
    <col min="14090" max="14090" width="88.28515625" bestFit="1" customWidth="1"/>
    <col min="14091" max="14091" width="74.85546875" bestFit="1" customWidth="1"/>
    <col min="14338" max="14338" width="35.7109375" customWidth="1"/>
    <col min="14339" max="14339" width="16.42578125" customWidth="1"/>
    <col min="14340" max="14341" width="29.7109375" bestFit="1" customWidth="1"/>
    <col min="14342" max="14343" width="15.7109375" customWidth="1"/>
    <col min="14344" max="14344" width="3.5703125" customWidth="1"/>
    <col min="14345" max="14345" width="62.85546875" customWidth="1"/>
    <col min="14346" max="14346" width="88.28515625" bestFit="1" customWidth="1"/>
    <col min="14347" max="14347" width="74.85546875" bestFit="1" customWidth="1"/>
    <col min="14594" max="14594" width="35.7109375" customWidth="1"/>
    <col min="14595" max="14595" width="16.42578125" customWidth="1"/>
    <col min="14596" max="14597" width="29.7109375" bestFit="1" customWidth="1"/>
    <col min="14598" max="14599" width="15.7109375" customWidth="1"/>
    <col min="14600" max="14600" width="3.5703125" customWidth="1"/>
    <col min="14601" max="14601" width="62.85546875" customWidth="1"/>
    <col min="14602" max="14602" width="88.28515625" bestFit="1" customWidth="1"/>
    <col min="14603" max="14603" width="74.85546875" bestFit="1" customWidth="1"/>
    <col min="14850" max="14850" width="35.7109375" customWidth="1"/>
    <col min="14851" max="14851" width="16.42578125" customWidth="1"/>
    <col min="14852" max="14853" width="29.7109375" bestFit="1" customWidth="1"/>
    <col min="14854" max="14855" width="15.7109375" customWidth="1"/>
    <col min="14856" max="14856" width="3.5703125" customWidth="1"/>
    <col min="14857" max="14857" width="62.85546875" customWidth="1"/>
    <col min="14858" max="14858" width="88.28515625" bestFit="1" customWidth="1"/>
    <col min="14859" max="14859" width="74.85546875" bestFit="1" customWidth="1"/>
    <col min="15106" max="15106" width="35.7109375" customWidth="1"/>
    <col min="15107" max="15107" width="16.42578125" customWidth="1"/>
    <col min="15108" max="15109" width="29.7109375" bestFit="1" customWidth="1"/>
    <col min="15110" max="15111" width="15.7109375" customWidth="1"/>
    <col min="15112" max="15112" width="3.5703125" customWidth="1"/>
    <col min="15113" max="15113" width="62.85546875" customWidth="1"/>
    <col min="15114" max="15114" width="88.28515625" bestFit="1" customWidth="1"/>
    <col min="15115" max="15115" width="74.85546875" bestFit="1" customWidth="1"/>
    <col min="15362" max="15362" width="35.7109375" customWidth="1"/>
    <col min="15363" max="15363" width="16.42578125" customWidth="1"/>
    <col min="15364" max="15365" width="29.7109375" bestFit="1" customWidth="1"/>
    <col min="15366" max="15367" width="15.7109375" customWidth="1"/>
    <col min="15368" max="15368" width="3.5703125" customWidth="1"/>
    <col min="15369" max="15369" width="62.85546875" customWidth="1"/>
    <col min="15370" max="15370" width="88.28515625" bestFit="1" customWidth="1"/>
    <col min="15371" max="15371" width="74.85546875" bestFit="1" customWidth="1"/>
    <col min="15618" max="15618" width="35.7109375" customWidth="1"/>
    <col min="15619" max="15619" width="16.42578125" customWidth="1"/>
    <col min="15620" max="15621" width="29.7109375" bestFit="1" customWidth="1"/>
    <col min="15622" max="15623" width="15.7109375" customWidth="1"/>
    <col min="15624" max="15624" width="3.5703125" customWidth="1"/>
    <col min="15625" max="15625" width="62.85546875" customWidth="1"/>
    <col min="15626" max="15626" width="88.28515625" bestFit="1" customWidth="1"/>
    <col min="15627" max="15627" width="74.85546875" bestFit="1" customWidth="1"/>
    <col min="15874" max="15874" width="35.7109375" customWidth="1"/>
    <col min="15875" max="15875" width="16.42578125" customWidth="1"/>
    <col min="15876" max="15877" width="29.7109375" bestFit="1" customWidth="1"/>
    <col min="15878" max="15879" width="15.7109375" customWidth="1"/>
    <col min="15880" max="15880" width="3.5703125" customWidth="1"/>
    <col min="15881" max="15881" width="62.85546875" customWidth="1"/>
    <col min="15882" max="15882" width="88.28515625" bestFit="1" customWidth="1"/>
    <col min="15883" max="15883" width="74.85546875" bestFit="1" customWidth="1"/>
    <col min="16130" max="16130" width="35.7109375" customWidth="1"/>
    <col min="16131" max="16131" width="16.42578125" customWidth="1"/>
    <col min="16132" max="16133" width="29.7109375" bestFit="1" customWidth="1"/>
    <col min="16134" max="16135" width="15.7109375" customWidth="1"/>
    <col min="16136" max="16136" width="3.5703125" customWidth="1"/>
    <col min="16137" max="16137" width="62.85546875" customWidth="1"/>
    <col min="16138" max="16138" width="88.28515625" bestFit="1" customWidth="1"/>
    <col min="16139" max="16139" width="74.85546875" bestFit="1" customWidth="1"/>
  </cols>
  <sheetData>
    <row r="1" spans="2:11" ht="24.95" customHeight="1" thickBot="1"/>
    <row r="2" spans="2:11" ht="24.95" customHeight="1">
      <c r="B2" s="597" t="s">
        <v>277</v>
      </c>
      <c r="C2" s="598"/>
      <c r="D2" s="598"/>
      <c r="E2" s="598"/>
      <c r="F2" s="598"/>
      <c r="G2" s="598"/>
      <c r="H2" s="598"/>
      <c r="I2" s="598"/>
      <c r="J2" s="599"/>
      <c r="K2" s="327"/>
    </row>
    <row r="3" spans="2:11" ht="24.95" customHeight="1" thickBot="1">
      <c r="B3" s="600" t="s">
        <v>382</v>
      </c>
      <c r="C3" s="601"/>
      <c r="D3" s="601"/>
      <c r="E3" s="601"/>
      <c r="F3" s="601"/>
      <c r="G3" s="601"/>
      <c r="H3" s="601"/>
      <c r="I3" s="601"/>
      <c r="J3" s="602"/>
      <c r="K3" s="328"/>
    </row>
    <row r="4" spans="2:11" ht="24.95" customHeight="1">
      <c r="B4" s="329" t="s">
        <v>278</v>
      </c>
      <c r="C4" s="330" t="s">
        <v>279</v>
      </c>
      <c r="D4" s="331"/>
      <c r="E4" s="332"/>
      <c r="F4" s="333"/>
      <c r="G4" s="333"/>
      <c r="H4" s="333"/>
      <c r="I4" s="327"/>
      <c r="J4" s="327"/>
      <c r="K4" s="327"/>
    </row>
    <row r="5" spans="2:11" ht="24.95" customHeight="1" thickBot="1">
      <c r="K5"/>
    </row>
    <row r="6" spans="2:11" ht="24.95" customHeight="1" thickBot="1">
      <c r="B6" s="651" t="s">
        <v>280</v>
      </c>
      <c r="C6" s="387"/>
      <c r="D6" s="387"/>
      <c r="E6" s="387"/>
      <c r="F6" s="387"/>
      <c r="G6" s="388"/>
      <c r="H6" s="354"/>
      <c r="I6" s="603" t="s">
        <v>281</v>
      </c>
      <c r="J6" s="604"/>
      <c r="K6" s="334"/>
    </row>
    <row r="7" spans="2:11" ht="24.95" customHeight="1" thickBot="1">
      <c r="B7" s="591" t="s">
        <v>282</v>
      </c>
      <c r="C7" s="592"/>
      <c r="D7" s="592"/>
      <c r="E7" s="592"/>
      <c r="F7" s="592"/>
      <c r="G7" s="593"/>
      <c r="H7" s="354"/>
      <c r="I7" s="605" t="s">
        <v>283</v>
      </c>
      <c r="J7" s="606"/>
      <c r="K7" s="334"/>
    </row>
    <row r="8" spans="2:11" ht="24.95" customHeight="1" thickBot="1">
      <c r="B8" s="594"/>
      <c r="C8" s="595"/>
      <c r="D8" s="595"/>
      <c r="E8" s="595"/>
      <c r="F8" s="595"/>
      <c r="G8" s="596"/>
      <c r="H8" s="354"/>
      <c r="I8" s="355" t="s">
        <v>284</v>
      </c>
      <c r="J8" s="356" t="s">
        <v>285</v>
      </c>
      <c r="K8" s="334"/>
    </row>
    <row r="9" spans="2:11" ht="24.95" customHeight="1" thickBot="1">
      <c r="B9" s="389" t="s">
        <v>286</v>
      </c>
      <c r="C9" s="390" t="s">
        <v>2</v>
      </c>
      <c r="D9" s="390" t="s">
        <v>287</v>
      </c>
      <c r="E9" s="390" t="s">
        <v>288</v>
      </c>
      <c r="F9" s="390" t="s">
        <v>289</v>
      </c>
      <c r="G9" s="391" t="s">
        <v>290</v>
      </c>
      <c r="H9" s="354"/>
      <c r="I9" s="357" t="s">
        <v>291</v>
      </c>
      <c r="J9" s="358" t="s">
        <v>292</v>
      </c>
      <c r="K9" s="334"/>
    </row>
    <row r="10" spans="2:11" ht="24.95" customHeight="1">
      <c r="B10" s="413" t="s">
        <v>394</v>
      </c>
      <c r="C10" s="414" t="s">
        <v>358</v>
      </c>
      <c r="D10" s="415" t="s">
        <v>440</v>
      </c>
      <c r="E10" s="415" t="s">
        <v>441</v>
      </c>
      <c r="F10" s="416">
        <v>46118</v>
      </c>
      <c r="G10" s="417">
        <v>46124</v>
      </c>
      <c r="H10" s="354"/>
      <c r="I10" s="357" t="s">
        <v>293</v>
      </c>
      <c r="J10" s="358" t="s">
        <v>294</v>
      </c>
      <c r="K10" s="334"/>
    </row>
    <row r="11" spans="2:11" ht="24.95" customHeight="1">
      <c r="B11" s="418" t="s">
        <v>442</v>
      </c>
      <c r="C11" s="419" t="s">
        <v>358</v>
      </c>
      <c r="D11" s="415" t="s">
        <v>443</v>
      </c>
      <c r="E11" s="415" t="s">
        <v>444</v>
      </c>
      <c r="F11" s="420">
        <v>46125</v>
      </c>
      <c r="G11" s="421">
        <v>46131</v>
      </c>
      <c r="H11" s="354"/>
      <c r="I11" s="366" t="s">
        <v>295</v>
      </c>
      <c r="J11" s="358" t="s">
        <v>296</v>
      </c>
      <c r="K11"/>
    </row>
    <row r="12" spans="2:11" ht="24.95" customHeight="1">
      <c r="B12" s="413" t="s">
        <v>445</v>
      </c>
      <c r="C12" s="414" t="s">
        <v>358</v>
      </c>
      <c r="D12" s="415" t="s">
        <v>446</v>
      </c>
      <c r="E12" s="415" t="s">
        <v>447</v>
      </c>
      <c r="F12" s="416">
        <v>46131</v>
      </c>
      <c r="G12" s="417">
        <v>46138</v>
      </c>
      <c r="H12" s="354"/>
      <c r="I12" s="357"/>
      <c r="J12" s="358" t="s">
        <v>297</v>
      </c>
    </row>
    <row r="13" spans="2:11" ht="24.95" customHeight="1">
      <c r="B13" s="413" t="s">
        <v>448</v>
      </c>
      <c r="C13" s="414" t="s">
        <v>358</v>
      </c>
      <c r="D13" s="415" t="s">
        <v>449</v>
      </c>
      <c r="E13" s="415" t="s">
        <v>450</v>
      </c>
      <c r="F13" s="420">
        <v>46139</v>
      </c>
      <c r="G13" s="421">
        <v>46146</v>
      </c>
      <c r="H13" s="354"/>
      <c r="I13" s="357" t="s">
        <v>464</v>
      </c>
      <c r="J13" s="358" t="s">
        <v>298</v>
      </c>
    </row>
    <row r="14" spans="2:11" ht="24.95" customHeight="1" thickBot="1">
      <c r="B14" s="359"/>
      <c r="C14" s="360"/>
      <c r="D14" s="361"/>
      <c r="E14" s="361"/>
      <c r="F14" s="364"/>
      <c r="G14" s="365"/>
      <c r="H14" s="354"/>
      <c r="I14" s="367" t="s">
        <v>465</v>
      </c>
      <c r="J14" s="368" t="s">
        <v>299</v>
      </c>
    </row>
    <row r="15" spans="2:11" ht="24.95" customHeight="1">
      <c r="B15" s="359"/>
      <c r="C15" s="360"/>
      <c r="D15" s="361"/>
      <c r="E15" s="361"/>
      <c r="F15" s="362"/>
      <c r="G15" s="363"/>
      <c r="H15" s="354"/>
      <c r="I15" s="369"/>
      <c r="J15" s="369"/>
    </row>
    <row r="16" spans="2:11" ht="24.95" customHeight="1" thickBot="1">
      <c r="B16" s="370"/>
      <c r="C16" s="371"/>
      <c r="D16" s="351"/>
      <c r="E16" s="351"/>
      <c r="F16" s="372"/>
      <c r="G16" s="373"/>
      <c r="H16" s="354"/>
      <c r="I16" s="374"/>
      <c r="J16" s="375"/>
      <c r="K16"/>
    </row>
    <row r="17" spans="2:11" ht="24.95" customHeight="1" thickBot="1">
      <c r="B17" s="651" t="s">
        <v>280</v>
      </c>
      <c r="C17" s="352"/>
      <c r="D17" s="352"/>
      <c r="E17" s="352"/>
      <c r="F17" s="352"/>
      <c r="G17" s="353"/>
      <c r="H17" s="354"/>
      <c r="I17" s="374" t="s">
        <v>300</v>
      </c>
      <c r="J17" s="375"/>
      <c r="K17"/>
    </row>
    <row r="18" spans="2:11" ht="24.95" customHeight="1">
      <c r="B18" s="591" t="s">
        <v>28</v>
      </c>
      <c r="C18" s="592"/>
      <c r="D18" s="592"/>
      <c r="E18" s="592"/>
      <c r="F18" s="592"/>
      <c r="G18" s="593"/>
      <c r="H18" s="354"/>
      <c r="I18" s="376" t="s">
        <v>301</v>
      </c>
      <c r="J18" s="377"/>
      <c r="K18"/>
    </row>
    <row r="19" spans="2:11" ht="24.95" customHeight="1" thickBot="1">
      <c r="B19" s="594"/>
      <c r="C19" s="595"/>
      <c r="D19" s="595"/>
      <c r="E19" s="595"/>
      <c r="F19" s="595"/>
      <c r="G19" s="596"/>
      <c r="H19" s="354"/>
      <c r="I19" s="376" t="s">
        <v>302</v>
      </c>
      <c r="J19" s="377"/>
      <c r="K19"/>
    </row>
    <row r="20" spans="2:11" ht="24.95" customHeight="1" thickBot="1">
      <c r="B20" s="392" t="s">
        <v>286</v>
      </c>
      <c r="C20" s="393" t="s">
        <v>2</v>
      </c>
      <c r="D20" s="393" t="s">
        <v>287</v>
      </c>
      <c r="E20" s="393" t="s">
        <v>288</v>
      </c>
      <c r="F20" s="393" t="s">
        <v>289</v>
      </c>
      <c r="G20" s="394" t="s">
        <v>303</v>
      </c>
      <c r="H20" s="354"/>
      <c r="I20" s="376" t="s">
        <v>304</v>
      </c>
      <c r="J20" s="377"/>
      <c r="K20"/>
    </row>
    <row r="21" spans="2:11" ht="24.95" customHeight="1">
      <c r="B21" s="413" t="s">
        <v>451</v>
      </c>
      <c r="C21" s="414" t="s">
        <v>358</v>
      </c>
      <c r="D21" s="415" t="s">
        <v>452</v>
      </c>
      <c r="E21" s="415" t="s">
        <v>453</v>
      </c>
      <c r="F21" s="416">
        <v>46123</v>
      </c>
      <c r="G21" s="417">
        <v>46134</v>
      </c>
      <c r="H21" s="354"/>
      <c r="I21" s="376" t="s">
        <v>305</v>
      </c>
      <c r="J21" s="377"/>
      <c r="K21"/>
    </row>
    <row r="22" spans="2:11" ht="24.95" customHeight="1">
      <c r="B22" s="422" t="s">
        <v>395</v>
      </c>
      <c r="C22" s="414" t="s">
        <v>358</v>
      </c>
      <c r="D22" s="415" t="s">
        <v>454</v>
      </c>
      <c r="E22" s="415" t="s">
        <v>455</v>
      </c>
      <c r="F22" s="420">
        <v>46128</v>
      </c>
      <c r="G22" s="421">
        <v>46140</v>
      </c>
      <c r="H22" s="354"/>
      <c r="I22" s="376"/>
      <c r="J22" s="377"/>
      <c r="K22"/>
    </row>
    <row r="23" spans="2:11" ht="24.95" customHeight="1">
      <c r="B23" s="413" t="s">
        <v>456</v>
      </c>
      <c r="C23" s="414" t="s">
        <v>457</v>
      </c>
      <c r="D23" s="415" t="s">
        <v>458</v>
      </c>
      <c r="E23" s="415" t="s">
        <v>459</v>
      </c>
      <c r="F23" s="420">
        <v>46135</v>
      </c>
      <c r="G23" s="421">
        <v>46147</v>
      </c>
      <c r="H23" s="354"/>
      <c r="I23" s="376"/>
      <c r="J23" s="378"/>
      <c r="K23"/>
    </row>
    <row r="24" spans="2:11" ht="24.95" customHeight="1">
      <c r="B24" s="422" t="s">
        <v>460</v>
      </c>
      <c r="C24" s="414" t="s">
        <v>461</v>
      </c>
      <c r="D24" s="415" t="s">
        <v>462</v>
      </c>
      <c r="E24" s="415" t="s">
        <v>463</v>
      </c>
      <c r="F24" s="416">
        <v>46137</v>
      </c>
      <c r="G24" s="417">
        <v>46151</v>
      </c>
      <c r="H24" s="375"/>
      <c r="I24" s="376"/>
      <c r="J24" s="378"/>
      <c r="K24"/>
    </row>
    <row r="25" spans="2:11" ht="24.95" customHeight="1">
      <c r="B25" s="423"/>
      <c r="C25" s="424"/>
      <c r="D25" s="425"/>
      <c r="E25" s="425"/>
      <c r="F25" s="426"/>
      <c r="G25" s="427"/>
      <c r="H25" s="375"/>
      <c r="I25" s="378"/>
      <c r="J25" s="378"/>
      <c r="K25"/>
    </row>
    <row r="26" spans="2:11" ht="24.95" customHeight="1" thickBot="1">
      <c r="B26" s="379"/>
      <c r="C26" s="380"/>
      <c r="D26" s="381"/>
      <c r="E26" s="381"/>
      <c r="F26" s="382"/>
      <c r="G26" s="383"/>
      <c r="H26" s="378"/>
      <c r="I26" s="378"/>
      <c r="J26" s="378"/>
      <c r="K26"/>
    </row>
    <row r="27" spans="2:11" ht="24.95" customHeight="1">
      <c r="B27" s="354"/>
      <c r="C27" s="384"/>
      <c r="D27" s="384"/>
      <c r="E27" s="384"/>
      <c r="F27" s="385"/>
      <c r="G27" s="384"/>
      <c r="H27" s="378"/>
      <c r="I27" s="378"/>
      <c r="J27" s="378"/>
      <c r="K27"/>
    </row>
    <row r="28" spans="2:11" ht="24.95" customHeight="1">
      <c r="B28" s="386"/>
      <c r="C28" s="378"/>
      <c r="D28" s="378"/>
      <c r="E28" s="378"/>
      <c r="F28" s="378"/>
      <c r="G28" s="378"/>
      <c r="H28" s="378"/>
      <c r="I28" s="378"/>
      <c r="J28" s="378"/>
      <c r="K28"/>
    </row>
    <row r="29" spans="2:11" ht="24.95" customHeight="1">
      <c r="B29" s="378"/>
      <c r="C29" s="378"/>
      <c r="D29" s="378"/>
      <c r="E29" s="378"/>
      <c r="F29" s="378"/>
      <c r="G29" s="378"/>
      <c r="H29" s="378"/>
      <c r="I29" s="378"/>
      <c r="J29" s="378"/>
      <c r="K29"/>
    </row>
    <row r="30" spans="2:11" ht="24.95" customHeight="1">
      <c r="B30" s="378"/>
      <c r="C30" s="378"/>
      <c r="D30" s="378"/>
      <c r="E30" s="378"/>
      <c r="F30" s="378"/>
      <c r="G30" s="378"/>
      <c r="H30" s="378"/>
      <c r="I30" s="378"/>
      <c r="J30" s="378"/>
      <c r="K30"/>
    </row>
    <row r="31" spans="2:11" ht="24.95" customHeight="1">
      <c r="B31" s="378"/>
      <c r="C31" s="378"/>
      <c r="D31" s="378"/>
      <c r="E31" s="378"/>
      <c r="F31" s="378"/>
      <c r="G31" s="378"/>
      <c r="H31" s="378"/>
      <c r="I31" s="378"/>
      <c r="J31" s="378"/>
    </row>
    <row r="32" spans="2:11" ht="24.95" customHeight="1">
      <c r="B32" s="378"/>
      <c r="C32" s="378"/>
      <c r="D32" s="378"/>
      <c r="E32" s="378"/>
      <c r="F32" s="378"/>
      <c r="G32" s="378"/>
      <c r="H32" s="378"/>
      <c r="I32" s="378"/>
      <c r="J32" s="378"/>
    </row>
    <row r="33" spans="2:10" ht="24.95" customHeight="1">
      <c r="B33" s="378"/>
      <c r="C33" s="378"/>
      <c r="D33" s="378"/>
      <c r="E33" s="378"/>
      <c r="F33" s="378"/>
      <c r="G33" s="378"/>
      <c r="H33" s="378"/>
      <c r="I33" s="378"/>
      <c r="J33" s="378"/>
    </row>
  </sheetData>
  <mergeCells count="6">
    <mergeCell ref="B18:G19"/>
    <mergeCell ref="B2:J2"/>
    <mergeCell ref="B3:J3"/>
    <mergeCell ref="I6:J6"/>
    <mergeCell ref="B7:G8"/>
    <mergeCell ref="I7:J7"/>
  </mergeCells>
  <hyperlinks>
    <hyperlink ref="I11" r:id="rId1" xr:uid="{3A1AAB0A-81CB-440B-8AEB-286C4EA97833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1AAD1-3F5C-415A-AA51-9E94E5C13EC9}">
  <sheetPr>
    <tabColor rgb="FF002060"/>
  </sheetPr>
  <dimension ref="A1:W104"/>
  <sheetViews>
    <sheetView topLeftCell="A40" zoomScale="70" zoomScaleNormal="70" workbookViewId="0">
      <selection activeCell="I86" sqref="I86"/>
    </sheetView>
  </sheetViews>
  <sheetFormatPr defaultRowHeight="12.75"/>
  <cols>
    <col min="1" max="1" width="4" style="292" customWidth="1"/>
    <col min="2" max="2" width="40.28515625" style="292" customWidth="1"/>
    <col min="3" max="3" width="12.7109375" style="292" customWidth="1"/>
    <col min="4" max="4" width="12.5703125" style="292" bestFit="1" customWidth="1"/>
    <col min="5" max="5" width="11.5703125" style="292" bestFit="1" customWidth="1"/>
    <col min="6" max="6" width="17.42578125" style="292" customWidth="1"/>
    <col min="7" max="7" width="13.85546875" style="292" customWidth="1"/>
    <col min="8" max="8" width="23.42578125" style="292" customWidth="1"/>
    <col min="9" max="9" width="11.7109375" style="292" customWidth="1"/>
    <col min="10" max="10" width="12.28515625" style="292" customWidth="1"/>
    <col min="11" max="11" width="12.140625" style="292" customWidth="1"/>
    <col min="12" max="12" width="26" style="292" bestFit="1" customWidth="1"/>
    <col min="13" max="13" width="17.140625" style="292" customWidth="1"/>
    <col min="14" max="14" width="13.85546875" style="292" customWidth="1"/>
    <col min="15" max="15" width="12.42578125" style="292" customWidth="1"/>
    <col min="16" max="16" width="29.7109375" style="292" customWidth="1"/>
    <col min="17" max="17" width="24.42578125" style="292" customWidth="1"/>
    <col min="18" max="18" width="14.85546875" style="292" customWidth="1"/>
    <col min="19" max="19" width="12.85546875" style="292" customWidth="1"/>
    <col min="20" max="20" width="12.28515625" style="292" customWidth="1"/>
    <col min="21" max="256" width="9.140625" style="292"/>
    <col min="257" max="257" width="4" style="292" customWidth="1"/>
    <col min="258" max="258" width="21.140625" style="292" customWidth="1"/>
    <col min="259" max="259" width="12.7109375" style="292" customWidth="1"/>
    <col min="260" max="260" width="8" style="292" customWidth="1"/>
    <col min="261" max="261" width="8.28515625" style="292" customWidth="1"/>
    <col min="262" max="262" width="8.7109375" style="292" customWidth="1"/>
    <col min="263" max="263" width="12.28515625" style="292" customWidth="1"/>
    <col min="264" max="264" width="18" style="292" bestFit="1" customWidth="1"/>
    <col min="265" max="265" width="11.7109375" style="292" customWidth="1"/>
    <col min="266" max="266" width="12.28515625" style="292" customWidth="1"/>
    <col min="267" max="267" width="8.28515625" style="292" bestFit="1" customWidth="1"/>
    <col min="268" max="268" width="18.42578125" style="292" customWidth="1"/>
    <col min="269" max="269" width="10.5703125" style="292" customWidth="1"/>
    <col min="270" max="270" width="13.85546875" style="292" customWidth="1"/>
    <col min="271" max="271" width="9.5703125" style="292" customWidth="1"/>
    <col min="272" max="272" width="14.5703125" style="292" customWidth="1"/>
    <col min="273" max="273" width="12.85546875" style="292" customWidth="1"/>
    <col min="274" max="274" width="14.85546875" style="292" customWidth="1"/>
    <col min="275" max="275" width="12.85546875" style="292" customWidth="1"/>
    <col min="276" max="276" width="12.28515625" style="292" customWidth="1"/>
    <col min="277" max="512" width="9.140625" style="292"/>
    <col min="513" max="513" width="4" style="292" customWidth="1"/>
    <col min="514" max="514" width="21.140625" style="292" customWidth="1"/>
    <col min="515" max="515" width="12.7109375" style="292" customWidth="1"/>
    <col min="516" max="516" width="8" style="292" customWidth="1"/>
    <col min="517" max="517" width="8.28515625" style="292" customWidth="1"/>
    <col min="518" max="518" width="8.7109375" style="292" customWidth="1"/>
    <col min="519" max="519" width="12.28515625" style="292" customWidth="1"/>
    <col min="520" max="520" width="18" style="292" bestFit="1" customWidth="1"/>
    <col min="521" max="521" width="11.7109375" style="292" customWidth="1"/>
    <col min="522" max="522" width="12.28515625" style="292" customWidth="1"/>
    <col min="523" max="523" width="8.28515625" style="292" bestFit="1" customWidth="1"/>
    <col min="524" max="524" width="18.42578125" style="292" customWidth="1"/>
    <col min="525" max="525" width="10.5703125" style="292" customWidth="1"/>
    <col min="526" max="526" width="13.85546875" style="292" customWidth="1"/>
    <col min="527" max="527" width="9.5703125" style="292" customWidth="1"/>
    <col min="528" max="528" width="14.5703125" style="292" customWidth="1"/>
    <col min="529" max="529" width="12.85546875" style="292" customWidth="1"/>
    <col min="530" max="530" width="14.85546875" style="292" customWidth="1"/>
    <col min="531" max="531" width="12.85546875" style="292" customWidth="1"/>
    <col min="532" max="532" width="12.28515625" style="292" customWidth="1"/>
    <col min="533" max="768" width="9.140625" style="292"/>
    <col min="769" max="769" width="4" style="292" customWidth="1"/>
    <col min="770" max="770" width="21.140625" style="292" customWidth="1"/>
    <col min="771" max="771" width="12.7109375" style="292" customWidth="1"/>
    <col min="772" max="772" width="8" style="292" customWidth="1"/>
    <col min="773" max="773" width="8.28515625" style="292" customWidth="1"/>
    <col min="774" max="774" width="8.7109375" style="292" customWidth="1"/>
    <col min="775" max="775" width="12.28515625" style="292" customWidth="1"/>
    <col min="776" max="776" width="18" style="292" bestFit="1" customWidth="1"/>
    <col min="777" max="777" width="11.7109375" style="292" customWidth="1"/>
    <col min="778" max="778" width="12.28515625" style="292" customWidth="1"/>
    <col min="779" max="779" width="8.28515625" style="292" bestFit="1" customWidth="1"/>
    <col min="780" max="780" width="18.42578125" style="292" customWidth="1"/>
    <col min="781" max="781" width="10.5703125" style="292" customWidth="1"/>
    <col min="782" max="782" width="13.85546875" style="292" customWidth="1"/>
    <col min="783" max="783" width="9.5703125" style="292" customWidth="1"/>
    <col min="784" max="784" width="14.5703125" style="292" customWidth="1"/>
    <col min="785" max="785" width="12.85546875" style="292" customWidth="1"/>
    <col min="786" max="786" width="14.85546875" style="292" customWidth="1"/>
    <col min="787" max="787" width="12.85546875" style="292" customWidth="1"/>
    <col min="788" max="788" width="12.28515625" style="292" customWidth="1"/>
    <col min="789" max="1024" width="9.140625" style="292"/>
    <col min="1025" max="1025" width="4" style="292" customWidth="1"/>
    <col min="1026" max="1026" width="21.140625" style="292" customWidth="1"/>
    <col min="1027" max="1027" width="12.7109375" style="292" customWidth="1"/>
    <col min="1028" max="1028" width="8" style="292" customWidth="1"/>
    <col min="1029" max="1029" width="8.28515625" style="292" customWidth="1"/>
    <col min="1030" max="1030" width="8.7109375" style="292" customWidth="1"/>
    <col min="1031" max="1031" width="12.28515625" style="292" customWidth="1"/>
    <col min="1032" max="1032" width="18" style="292" bestFit="1" customWidth="1"/>
    <col min="1033" max="1033" width="11.7109375" style="292" customWidth="1"/>
    <col min="1034" max="1034" width="12.28515625" style="292" customWidth="1"/>
    <col min="1035" max="1035" width="8.28515625" style="292" bestFit="1" customWidth="1"/>
    <col min="1036" max="1036" width="18.42578125" style="292" customWidth="1"/>
    <col min="1037" max="1037" width="10.5703125" style="292" customWidth="1"/>
    <col min="1038" max="1038" width="13.85546875" style="292" customWidth="1"/>
    <col min="1039" max="1039" width="9.5703125" style="292" customWidth="1"/>
    <col min="1040" max="1040" width="14.5703125" style="292" customWidth="1"/>
    <col min="1041" max="1041" width="12.85546875" style="292" customWidth="1"/>
    <col min="1042" max="1042" width="14.85546875" style="292" customWidth="1"/>
    <col min="1043" max="1043" width="12.85546875" style="292" customWidth="1"/>
    <col min="1044" max="1044" width="12.28515625" style="292" customWidth="1"/>
    <col min="1045" max="1280" width="9.140625" style="292"/>
    <col min="1281" max="1281" width="4" style="292" customWidth="1"/>
    <col min="1282" max="1282" width="21.140625" style="292" customWidth="1"/>
    <col min="1283" max="1283" width="12.7109375" style="292" customWidth="1"/>
    <col min="1284" max="1284" width="8" style="292" customWidth="1"/>
    <col min="1285" max="1285" width="8.28515625" style="292" customWidth="1"/>
    <col min="1286" max="1286" width="8.7109375" style="292" customWidth="1"/>
    <col min="1287" max="1287" width="12.28515625" style="292" customWidth="1"/>
    <col min="1288" max="1288" width="18" style="292" bestFit="1" customWidth="1"/>
    <col min="1289" max="1289" width="11.7109375" style="292" customWidth="1"/>
    <col min="1290" max="1290" width="12.28515625" style="292" customWidth="1"/>
    <col min="1291" max="1291" width="8.28515625" style="292" bestFit="1" customWidth="1"/>
    <col min="1292" max="1292" width="18.42578125" style="292" customWidth="1"/>
    <col min="1293" max="1293" width="10.5703125" style="292" customWidth="1"/>
    <col min="1294" max="1294" width="13.85546875" style="292" customWidth="1"/>
    <col min="1295" max="1295" width="9.5703125" style="292" customWidth="1"/>
    <col min="1296" max="1296" width="14.5703125" style="292" customWidth="1"/>
    <col min="1297" max="1297" width="12.85546875" style="292" customWidth="1"/>
    <col min="1298" max="1298" width="14.85546875" style="292" customWidth="1"/>
    <col min="1299" max="1299" width="12.85546875" style="292" customWidth="1"/>
    <col min="1300" max="1300" width="12.28515625" style="292" customWidth="1"/>
    <col min="1301" max="1536" width="9.140625" style="292"/>
    <col min="1537" max="1537" width="4" style="292" customWidth="1"/>
    <col min="1538" max="1538" width="21.140625" style="292" customWidth="1"/>
    <col min="1539" max="1539" width="12.7109375" style="292" customWidth="1"/>
    <col min="1540" max="1540" width="8" style="292" customWidth="1"/>
    <col min="1541" max="1541" width="8.28515625" style="292" customWidth="1"/>
    <col min="1542" max="1542" width="8.7109375" style="292" customWidth="1"/>
    <col min="1543" max="1543" width="12.28515625" style="292" customWidth="1"/>
    <col min="1544" max="1544" width="18" style="292" bestFit="1" customWidth="1"/>
    <col min="1545" max="1545" width="11.7109375" style="292" customWidth="1"/>
    <col min="1546" max="1546" width="12.28515625" style="292" customWidth="1"/>
    <col min="1547" max="1547" width="8.28515625" style="292" bestFit="1" customWidth="1"/>
    <col min="1548" max="1548" width="18.42578125" style="292" customWidth="1"/>
    <col min="1549" max="1549" width="10.5703125" style="292" customWidth="1"/>
    <col min="1550" max="1550" width="13.85546875" style="292" customWidth="1"/>
    <col min="1551" max="1551" width="9.5703125" style="292" customWidth="1"/>
    <col min="1552" max="1552" width="14.5703125" style="292" customWidth="1"/>
    <col min="1553" max="1553" width="12.85546875" style="292" customWidth="1"/>
    <col min="1554" max="1554" width="14.85546875" style="292" customWidth="1"/>
    <col min="1555" max="1555" width="12.85546875" style="292" customWidth="1"/>
    <col min="1556" max="1556" width="12.28515625" style="292" customWidth="1"/>
    <col min="1557" max="1792" width="9.140625" style="292"/>
    <col min="1793" max="1793" width="4" style="292" customWidth="1"/>
    <col min="1794" max="1794" width="21.140625" style="292" customWidth="1"/>
    <col min="1795" max="1795" width="12.7109375" style="292" customWidth="1"/>
    <col min="1796" max="1796" width="8" style="292" customWidth="1"/>
    <col min="1797" max="1797" width="8.28515625" style="292" customWidth="1"/>
    <col min="1798" max="1798" width="8.7109375" style="292" customWidth="1"/>
    <col min="1799" max="1799" width="12.28515625" style="292" customWidth="1"/>
    <col min="1800" max="1800" width="18" style="292" bestFit="1" customWidth="1"/>
    <col min="1801" max="1801" width="11.7109375" style="292" customWidth="1"/>
    <col min="1802" max="1802" width="12.28515625" style="292" customWidth="1"/>
    <col min="1803" max="1803" width="8.28515625" style="292" bestFit="1" customWidth="1"/>
    <col min="1804" max="1804" width="18.42578125" style="292" customWidth="1"/>
    <col min="1805" max="1805" width="10.5703125" style="292" customWidth="1"/>
    <col min="1806" max="1806" width="13.85546875" style="292" customWidth="1"/>
    <col min="1807" max="1807" width="9.5703125" style="292" customWidth="1"/>
    <col min="1808" max="1808" width="14.5703125" style="292" customWidth="1"/>
    <col min="1809" max="1809" width="12.85546875" style="292" customWidth="1"/>
    <col min="1810" max="1810" width="14.85546875" style="292" customWidth="1"/>
    <col min="1811" max="1811" width="12.85546875" style="292" customWidth="1"/>
    <col min="1812" max="1812" width="12.28515625" style="292" customWidth="1"/>
    <col min="1813" max="2048" width="9.140625" style="292"/>
    <col min="2049" max="2049" width="4" style="292" customWidth="1"/>
    <col min="2050" max="2050" width="21.140625" style="292" customWidth="1"/>
    <col min="2051" max="2051" width="12.7109375" style="292" customWidth="1"/>
    <col min="2052" max="2052" width="8" style="292" customWidth="1"/>
    <col min="2053" max="2053" width="8.28515625" style="292" customWidth="1"/>
    <col min="2054" max="2054" width="8.7109375" style="292" customWidth="1"/>
    <col min="2055" max="2055" width="12.28515625" style="292" customWidth="1"/>
    <col min="2056" max="2056" width="18" style="292" bestFit="1" customWidth="1"/>
    <col min="2057" max="2057" width="11.7109375" style="292" customWidth="1"/>
    <col min="2058" max="2058" width="12.28515625" style="292" customWidth="1"/>
    <col min="2059" max="2059" width="8.28515625" style="292" bestFit="1" customWidth="1"/>
    <col min="2060" max="2060" width="18.42578125" style="292" customWidth="1"/>
    <col min="2061" max="2061" width="10.5703125" style="292" customWidth="1"/>
    <col min="2062" max="2062" width="13.85546875" style="292" customWidth="1"/>
    <col min="2063" max="2063" width="9.5703125" style="292" customWidth="1"/>
    <col min="2064" max="2064" width="14.5703125" style="292" customWidth="1"/>
    <col min="2065" max="2065" width="12.85546875" style="292" customWidth="1"/>
    <col min="2066" max="2066" width="14.85546875" style="292" customWidth="1"/>
    <col min="2067" max="2067" width="12.85546875" style="292" customWidth="1"/>
    <col min="2068" max="2068" width="12.28515625" style="292" customWidth="1"/>
    <col min="2069" max="2304" width="9.140625" style="292"/>
    <col min="2305" max="2305" width="4" style="292" customWidth="1"/>
    <col min="2306" max="2306" width="21.140625" style="292" customWidth="1"/>
    <col min="2307" max="2307" width="12.7109375" style="292" customWidth="1"/>
    <col min="2308" max="2308" width="8" style="292" customWidth="1"/>
    <col min="2309" max="2309" width="8.28515625" style="292" customWidth="1"/>
    <col min="2310" max="2310" width="8.7109375" style="292" customWidth="1"/>
    <col min="2311" max="2311" width="12.28515625" style="292" customWidth="1"/>
    <col min="2312" max="2312" width="18" style="292" bestFit="1" customWidth="1"/>
    <col min="2313" max="2313" width="11.7109375" style="292" customWidth="1"/>
    <col min="2314" max="2314" width="12.28515625" style="292" customWidth="1"/>
    <col min="2315" max="2315" width="8.28515625" style="292" bestFit="1" customWidth="1"/>
    <col min="2316" max="2316" width="18.42578125" style="292" customWidth="1"/>
    <col min="2317" max="2317" width="10.5703125" style="292" customWidth="1"/>
    <col min="2318" max="2318" width="13.85546875" style="292" customWidth="1"/>
    <col min="2319" max="2319" width="9.5703125" style="292" customWidth="1"/>
    <col min="2320" max="2320" width="14.5703125" style="292" customWidth="1"/>
    <col min="2321" max="2321" width="12.85546875" style="292" customWidth="1"/>
    <col min="2322" max="2322" width="14.85546875" style="292" customWidth="1"/>
    <col min="2323" max="2323" width="12.85546875" style="292" customWidth="1"/>
    <col min="2324" max="2324" width="12.28515625" style="292" customWidth="1"/>
    <col min="2325" max="2560" width="9.140625" style="292"/>
    <col min="2561" max="2561" width="4" style="292" customWidth="1"/>
    <col min="2562" max="2562" width="21.140625" style="292" customWidth="1"/>
    <col min="2563" max="2563" width="12.7109375" style="292" customWidth="1"/>
    <col min="2564" max="2564" width="8" style="292" customWidth="1"/>
    <col min="2565" max="2565" width="8.28515625" style="292" customWidth="1"/>
    <col min="2566" max="2566" width="8.7109375" style="292" customWidth="1"/>
    <col min="2567" max="2567" width="12.28515625" style="292" customWidth="1"/>
    <col min="2568" max="2568" width="18" style="292" bestFit="1" customWidth="1"/>
    <col min="2569" max="2569" width="11.7109375" style="292" customWidth="1"/>
    <col min="2570" max="2570" width="12.28515625" style="292" customWidth="1"/>
    <col min="2571" max="2571" width="8.28515625" style="292" bestFit="1" customWidth="1"/>
    <col min="2572" max="2572" width="18.42578125" style="292" customWidth="1"/>
    <col min="2573" max="2573" width="10.5703125" style="292" customWidth="1"/>
    <col min="2574" max="2574" width="13.85546875" style="292" customWidth="1"/>
    <col min="2575" max="2575" width="9.5703125" style="292" customWidth="1"/>
    <col min="2576" max="2576" width="14.5703125" style="292" customWidth="1"/>
    <col min="2577" max="2577" width="12.85546875" style="292" customWidth="1"/>
    <col min="2578" max="2578" width="14.85546875" style="292" customWidth="1"/>
    <col min="2579" max="2579" width="12.85546875" style="292" customWidth="1"/>
    <col min="2580" max="2580" width="12.28515625" style="292" customWidth="1"/>
    <col min="2581" max="2816" width="9.140625" style="292"/>
    <col min="2817" max="2817" width="4" style="292" customWidth="1"/>
    <col min="2818" max="2818" width="21.140625" style="292" customWidth="1"/>
    <col min="2819" max="2819" width="12.7109375" style="292" customWidth="1"/>
    <col min="2820" max="2820" width="8" style="292" customWidth="1"/>
    <col min="2821" max="2821" width="8.28515625" style="292" customWidth="1"/>
    <col min="2822" max="2822" width="8.7109375" style="292" customWidth="1"/>
    <col min="2823" max="2823" width="12.28515625" style="292" customWidth="1"/>
    <col min="2824" max="2824" width="18" style="292" bestFit="1" customWidth="1"/>
    <col min="2825" max="2825" width="11.7109375" style="292" customWidth="1"/>
    <col min="2826" max="2826" width="12.28515625" style="292" customWidth="1"/>
    <col min="2827" max="2827" width="8.28515625" style="292" bestFit="1" customWidth="1"/>
    <col min="2828" max="2828" width="18.42578125" style="292" customWidth="1"/>
    <col min="2829" max="2829" width="10.5703125" style="292" customWidth="1"/>
    <col min="2830" max="2830" width="13.85546875" style="292" customWidth="1"/>
    <col min="2831" max="2831" width="9.5703125" style="292" customWidth="1"/>
    <col min="2832" max="2832" width="14.5703125" style="292" customWidth="1"/>
    <col min="2833" max="2833" width="12.85546875" style="292" customWidth="1"/>
    <col min="2834" max="2834" width="14.85546875" style="292" customWidth="1"/>
    <col min="2835" max="2835" width="12.85546875" style="292" customWidth="1"/>
    <col min="2836" max="2836" width="12.28515625" style="292" customWidth="1"/>
    <col min="2837" max="3072" width="9.140625" style="292"/>
    <col min="3073" max="3073" width="4" style="292" customWidth="1"/>
    <col min="3074" max="3074" width="21.140625" style="292" customWidth="1"/>
    <col min="3075" max="3075" width="12.7109375" style="292" customWidth="1"/>
    <col min="3076" max="3076" width="8" style="292" customWidth="1"/>
    <col min="3077" max="3077" width="8.28515625" style="292" customWidth="1"/>
    <col min="3078" max="3078" width="8.7109375" style="292" customWidth="1"/>
    <col min="3079" max="3079" width="12.28515625" style="292" customWidth="1"/>
    <col min="3080" max="3080" width="18" style="292" bestFit="1" customWidth="1"/>
    <col min="3081" max="3081" width="11.7109375" style="292" customWidth="1"/>
    <col min="3082" max="3082" width="12.28515625" style="292" customWidth="1"/>
    <col min="3083" max="3083" width="8.28515625" style="292" bestFit="1" customWidth="1"/>
    <col min="3084" max="3084" width="18.42578125" style="292" customWidth="1"/>
    <col min="3085" max="3085" width="10.5703125" style="292" customWidth="1"/>
    <col min="3086" max="3086" width="13.85546875" style="292" customWidth="1"/>
    <col min="3087" max="3087" width="9.5703125" style="292" customWidth="1"/>
    <col min="3088" max="3088" width="14.5703125" style="292" customWidth="1"/>
    <col min="3089" max="3089" width="12.85546875" style="292" customWidth="1"/>
    <col min="3090" max="3090" width="14.85546875" style="292" customWidth="1"/>
    <col min="3091" max="3091" width="12.85546875" style="292" customWidth="1"/>
    <col min="3092" max="3092" width="12.28515625" style="292" customWidth="1"/>
    <col min="3093" max="3328" width="9.140625" style="292"/>
    <col min="3329" max="3329" width="4" style="292" customWidth="1"/>
    <col min="3330" max="3330" width="21.140625" style="292" customWidth="1"/>
    <col min="3331" max="3331" width="12.7109375" style="292" customWidth="1"/>
    <col min="3332" max="3332" width="8" style="292" customWidth="1"/>
    <col min="3333" max="3333" width="8.28515625" style="292" customWidth="1"/>
    <col min="3334" max="3334" width="8.7109375" style="292" customWidth="1"/>
    <col min="3335" max="3335" width="12.28515625" style="292" customWidth="1"/>
    <col min="3336" max="3336" width="18" style="292" bestFit="1" customWidth="1"/>
    <col min="3337" max="3337" width="11.7109375" style="292" customWidth="1"/>
    <col min="3338" max="3338" width="12.28515625" style="292" customWidth="1"/>
    <col min="3339" max="3339" width="8.28515625" style="292" bestFit="1" customWidth="1"/>
    <col min="3340" max="3340" width="18.42578125" style="292" customWidth="1"/>
    <col min="3341" max="3341" width="10.5703125" style="292" customWidth="1"/>
    <col min="3342" max="3342" width="13.85546875" style="292" customWidth="1"/>
    <col min="3343" max="3343" width="9.5703125" style="292" customWidth="1"/>
    <col min="3344" max="3344" width="14.5703125" style="292" customWidth="1"/>
    <col min="3345" max="3345" width="12.85546875" style="292" customWidth="1"/>
    <col min="3346" max="3346" width="14.85546875" style="292" customWidth="1"/>
    <col min="3347" max="3347" width="12.85546875" style="292" customWidth="1"/>
    <col min="3348" max="3348" width="12.28515625" style="292" customWidth="1"/>
    <col min="3349" max="3584" width="9.140625" style="292"/>
    <col min="3585" max="3585" width="4" style="292" customWidth="1"/>
    <col min="3586" max="3586" width="21.140625" style="292" customWidth="1"/>
    <col min="3587" max="3587" width="12.7109375" style="292" customWidth="1"/>
    <col min="3588" max="3588" width="8" style="292" customWidth="1"/>
    <col min="3589" max="3589" width="8.28515625" style="292" customWidth="1"/>
    <col min="3590" max="3590" width="8.7109375" style="292" customWidth="1"/>
    <col min="3591" max="3591" width="12.28515625" style="292" customWidth="1"/>
    <col min="3592" max="3592" width="18" style="292" bestFit="1" customWidth="1"/>
    <col min="3593" max="3593" width="11.7109375" style="292" customWidth="1"/>
    <col min="3594" max="3594" width="12.28515625" style="292" customWidth="1"/>
    <col min="3595" max="3595" width="8.28515625" style="292" bestFit="1" customWidth="1"/>
    <col min="3596" max="3596" width="18.42578125" style="292" customWidth="1"/>
    <col min="3597" max="3597" width="10.5703125" style="292" customWidth="1"/>
    <col min="3598" max="3598" width="13.85546875" style="292" customWidth="1"/>
    <col min="3599" max="3599" width="9.5703125" style="292" customWidth="1"/>
    <col min="3600" max="3600" width="14.5703125" style="292" customWidth="1"/>
    <col min="3601" max="3601" width="12.85546875" style="292" customWidth="1"/>
    <col min="3602" max="3602" width="14.85546875" style="292" customWidth="1"/>
    <col min="3603" max="3603" width="12.85546875" style="292" customWidth="1"/>
    <col min="3604" max="3604" width="12.28515625" style="292" customWidth="1"/>
    <col min="3605" max="3840" width="9.140625" style="292"/>
    <col min="3841" max="3841" width="4" style="292" customWidth="1"/>
    <col min="3842" max="3842" width="21.140625" style="292" customWidth="1"/>
    <col min="3843" max="3843" width="12.7109375" style="292" customWidth="1"/>
    <col min="3844" max="3844" width="8" style="292" customWidth="1"/>
    <col min="3845" max="3845" width="8.28515625" style="292" customWidth="1"/>
    <col min="3846" max="3846" width="8.7109375" style="292" customWidth="1"/>
    <col min="3847" max="3847" width="12.28515625" style="292" customWidth="1"/>
    <col min="3848" max="3848" width="18" style="292" bestFit="1" customWidth="1"/>
    <col min="3849" max="3849" width="11.7109375" style="292" customWidth="1"/>
    <col min="3850" max="3850" width="12.28515625" style="292" customWidth="1"/>
    <col min="3851" max="3851" width="8.28515625" style="292" bestFit="1" customWidth="1"/>
    <col min="3852" max="3852" width="18.42578125" style="292" customWidth="1"/>
    <col min="3853" max="3853" width="10.5703125" style="292" customWidth="1"/>
    <col min="3854" max="3854" width="13.85546875" style="292" customWidth="1"/>
    <col min="3855" max="3855" width="9.5703125" style="292" customWidth="1"/>
    <col min="3856" max="3856" width="14.5703125" style="292" customWidth="1"/>
    <col min="3857" max="3857" width="12.85546875" style="292" customWidth="1"/>
    <col min="3858" max="3858" width="14.85546875" style="292" customWidth="1"/>
    <col min="3859" max="3859" width="12.85546875" style="292" customWidth="1"/>
    <col min="3860" max="3860" width="12.28515625" style="292" customWidth="1"/>
    <col min="3861" max="4096" width="9.140625" style="292"/>
    <col min="4097" max="4097" width="4" style="292" customWidth="1"/>
    <col min="4098" max="4098" width="21.140625" style="292" customWidth="1"/>
    <col min="4099" max="4099" width="12.7109375" style="292" customWidth="1"/>
    <col min="4100" max="4100" width="8" style="292" customWidth="1"/>
    <col min="4101" max="4101" width="8.28515625" style="292" customWidth="1"/>
    <col min="4102" max="4102" width="8.7109375" style="292" customWidth="1"/>
    <col min="4103" max="4103" width="12.28515625" style="292" customWidth="1"/>
    <col min="4104" max="4104" width="18" style="292" bestFit="1" customWidth="1"/>
    <col min="4105" max="4105" width="11.7109375" style="292" customWidth="1"/>
    <col min="4106" max="4106" width="12.28515625" style="292" customWidth="1"/>
    <col min="4107" max="4107" width="8.28515625" style="292" bestFit="1" customWidth="1"/>
    <col min="4108" max="4108" width="18.42578125" style="292" customWidth="1"/>
    <col min="4109" max="4109" width="10.5703125" style="292" customWidth="1"/>
    <col min="4110" max="4110" width="13.85546875" style="292" customWidth="1"/>
    <col min="4111" max="4111" width="9.5703125" style="292" customWidth="1"/>
    <col min="4112" max="4112" width="14.5703125" style="292" customWidth="1"/>
    <col min="4113" max="4113" width="12.85546875" style="292" customWidth="1"/>
    <col min="4114" max="4114" width="14.85546875" style="292" customWidth="1"/>
    <col min="4115" max="4115" width="12.85546875" style="292" customWidth="1"/>
    <col min="4116" max="4116" width="12.28515625" style="292" customWidth="1"/>
    <col min="4117" max="4352" width="9.140625" style="292"/>
    <col min="4353" max="4353" width="4" style="292" customWidth="1"/>
    <col min="4354" max="4354" width="21.140625" style="292" customWidth="1"/>
    <col min="4355" max="4355" width="12.7109375" style="292" customWidth="1"/>
    <col min="4356" max="4356" width="8" style="292" customWidth="1"/>
    <col min="4357" max="4357" width="8.28515625" style="292" customWidth="1"/>
    <col min="4358" max="4358" width="8.7109375" style="292" customWidth="1"/>
    <col min="4359" max="4359" width="12.28515625" style="292" customWidth="1"/>
    <col min="4360" max="4360" width="18" style="292" bestFit="1" customWidth="1"/>
    <col min="4361" max="4361" width="11.7109375" style="292" customWidth="1"/>
    <col min="4362" max="4362" width="12.28515625" style="292" customWidth="1"/>
    <col min="4363" max="4363" width="8.28515625" style="292" bestFit="1" customWidth="1"/>
    <col min="4364" max="4364" width="18.42578125" style="292" customWidth="1"/>
    <col min="4365" max="4365" width="10.5703125" style="292" customWidth="1"/>
    <col min="4366" max="4366" width="13.85546875" style="292" customWidth="1"/>
    <col min="4367" max="4367" width="9.5703125" style="292" customWidth="1"/>
    <col min="4368" max="4368" width="14.5703125" style="292" customWidth="1"/>
    <col min="4369" max="4369" width="12.85546875" style="292" customWidth="1"/>
    <col min="4370" max="4370" width="14.85546875" style="292" customWidth="1"/>
    <col min="4371" max="4371" width="12.85546875" style="292" customWidth="1"/>
    <col min="4372" max="4372" width="12.28515625" style="292" customWidth="1"/>
    <col min="4373" max="4608" width="9.140625" style="292"/>
    <col min="4609" max="4609" width="4" style="292" customWidth="1"/>
    <col min="4610" max="4610" width="21.140625" style="292" customWidth="1"/>
    <col min="4611" max="4611" width="12.7109375" style="292" customWidth="1"/>
    <col min="4612" max="4612" width="8" style="292" customWidth="1"/>
    <col min="4613" max="4613" width="8.28515625" style="292" customWidth="1"/>
    <col min="4614" max="4614" width="8.7109375" style="292" customWidth="1"/>
    <col min="4615" max="4615" width="12.28515625" style="292" customWidth="1"/>
    <col min="4616" max="4616" width="18" style="292" bestFit="1" customWidth="1"/>
    <col min="4617" max="4617" width="11.7109375" style="292" customWidth="1"/>
    <col min="4618" max="4618" width="12.28515625" style="292" customWidth="1"/>
    <col min="4619" max="4619" width="8.28515625" style="292" bestFit="1" customWidth="1"/>
    <col min="4620" max="4620" width="18.42578125" style="292" customWidth="1"/>
    <col min="4621" max="4621" width="10.5703125" style="292" customWidth="1"/>
    <col min="4622" max="4622" width="13.85546875" style="292" customWidth="1"/>
    <col min="4623" max="4623" width="9.5703125" style="292" customWidth="1"/>
    <col min="4624" max="4624" width="14.5703125" style="292" customWidth="1"/>
    <col min="4625" max="4625" width="12.85546875" style="292" customWidth="1"/>
    <col min="4626" max="4626" width="14.85546875" style="292" customWidth="1"/>
    <col min="4627" max="4627" width="12.85546875" style="292" customWidth="1"/>
    <col min="4628" max="4628" width="12.28515625" style="292" customWidth="1"/>
    <col min="4629" max="4864" width="9.140625" style="292"/>
    <col min="4865" max="4865" width="4" style="292" customWidth="1"/>
    <col min="4866" max="4866" width="21.140625" style="292" customWidth="1"/>
    <col min="4867" max="4867" width="12.7109375" style="292" customWidth="1"/>
    <col min="4868" max="4868" width="8" style="292" customWidth="1"/>
    <col min="4869" max="4869" width="8.28515625" style="292" customWidth="1"/>
    <col min="4870" max="4870" width="8.7109375" style="292" customWidth="1"/>
    <col min="4871" max="4871" width="12.28515625" style="292" customWidth="1"/>
    <col min="4872" max="4872" width="18" style="292" bestFit="1" customWidth="1"/>
    <col min="4873" max="4873" width="11.7109375" style="292" customWidth="1"/>
    <col min="4874" max="4874" width="12.28515625" style="292" customWidth="1"/>
    <col min="4875" max="4875" width="8.28515625" style="292" bestFit="1" customWidth="1"/>
    <col min="4876" max="4876" width="18.42578125" style="292" customWidth="1"/>
    <col min="4877" max="4877" width="10.5703125" style="292" customWidth="1"/>
    <col min="4878" max="4878" width="13.85546875" style="292" customWidth="1"/>
    <col min="4879" max="4879" width="9.5703125" style="292" customWidth="1"/>
    <col min="4880" max="4880" width="14.5703125" style="292" customWidth="1"/>
    <col min="4881" max="4881" width="12.85546875" style="292" customWidth="1"/>
    <col min="4882" max="4882" width="14.85546875" style="292" customWidth="1"/>
    <col min="4883" max="4883" width="12.85546875" style="292" customWidth="1"/>
    <col min="4884" max="4884" width="12.28515625" style="292" customWidth="1"/>
    <col min="4885" max="5120" width="9.140625" style="292"/>
    <col min="5121" max="5121" width="4" style="292" customWidth="1"/>
    <col min="5122" max="5122" width="21.140625" style="292" customWidth="1"/>
    <col min="5123" max="5123" width="12.7109375" style="292" customWidth="1"/>
    <col min="5124" max="5124" width="8" style="292" customWidth="1"/>
    <col min="5125" max="5125" width="8.28515625" style="292" customWidth="1"/>
    <col min="5126" max="5126" width="8.7109375" style="292" customWidth="1"/>
    <col min="5127" max="5127" width="12.28515625" style="292" customWidth="1"/>
    <col min="5128" max="5128" width="18" style="292" bestFit="1" customWidth="1"/>
    <col min="5129" max="5129" width="11.7109375" style="292" customWidth="1"/>
    <col min="5130" max="5130" width="12.28515625" style="292" customWidth="1"/>
    <col min="5131" max="5131" width="8.28515625" style="292" bestFit="1" customWidth="1"/>
    <col min="5132" max="5132" width="18.42578125" style="292" customWidth="1"/>
    <col min="5133" max="5133" width="10.5703125" style="292" customWidth="1"/>
    <col min="5134" max="5134" width="13.85546875" style="292" customWidth="1"/>
    <col min="5135" max="5135" width="9.5703125" style="292" customWidth="1"/>
    <col min="5136" max="5136" width="14.5703125" style="292" customWidth="1"/>
    <col min="5137" max="5137" width="12.85546875" style="292" customWidth="1"/>
    <col min="5138" max="5138" width="14.85546875" style="292" customWidth="1"/>
    <col min="5139" max="5139" width="12.85546875" style="292" customWidth="1"/>
    <col min="5140" max="5140" width="12.28515625" style="292" customWidth="1"/>
    <col min="5141" max="5376" width="9.140625" style="292"/>
    <col min="5377" max="5377" width="4" style="292" customWidth="1"/>
    <col min="5378" max="5378" width="21.140625" style="292" customWidth="1"/>
    <col min="5379" max="5379" width="12.7109375" style="292" customWidth="1"/>
    <col min="5380" max="5380" width="8" style="292" customWidth="1"/>
    <col min="5381" max="5381" width="8.28515625" style="292" customWidth="1"/>
    <col min="5382" max="5382" width="8.7109375" style="292" customWidth="1"/>
    <col min="5383" max="5383" width="12.28515625" style="292" customWidth="1"/>
    <col min="5384" max="5384" width="18" style="292" bestFit="1" customWidth="1"/>
    <col min="5385" max="5385" width="11.7109375" style="292" customWidth="1"/>
    <col min="5386" max="5386" width="12.28515625" style="292" customWidth="1"/>
    <col min="5387" max="5387" width="8.28515625" style="292" bestFit="1" customWidth="1"/>
    <col min="5388" max="5388" width="18.42578125" style="292" customWidth="1"/>
    <col min="5389" max="5389" width="10.5703125" style="292" customWidth="1"/>
    <col min="5390" max="5390" width="13.85546875" style="292" customWidth="1"/>
    <col min="5391" max="5391" width="9.5703125" style="292" customWidth="1"/>
    <col min="5392" max="5392" width="14.5703125" style="292" customWidth="1"/>
    <col min="5393" max="5393" width="12.85546875" style="292" customWidth="1"/>
    <col min="5394" max="5394" width="14.85546875" style="292" customWidth="1"/>
    <col min="5395" max="5395" width="12.85546875" style="292" customWidth="1"/>
    <col min="5396" max="5396" width="12.28515625" style="292" customWidth="1"/>
    <col min="5397" max="5632" width="9.140625" style="292"/>
    <col min="5633" max="5633" width="4" style="292" customWidth="1"/>
    <col min="5634" max="5634" width="21.140625" style="292" customWidth="1"/>
    <col min="5635" max="5635" width="12.7109375" style="292" customWidth="1"/>
    <col min="5636" max="5636" width="8" style="292" customWidth="1"/>
    <col min="5637" max="5637" width="8.28515625" style="292" customWidth="1"/>
    <col min="5638" max="5638" width="8.7109375" style="292" customWidth="1"/>
    <col min="5639" max="5639" width="12.28515625" style="292" customWidth="1"/>
    <col min="5640" max="5640" width="18" style="292" bestFit="1" customWidth="1"/>
    <col min="5641" max="5641" width="11.7109375" style="292" customWidth="1"/>
    <col min="5642" max="5642" width="12.28515625" style="292" customWidth="1"/>
    <col min="5643" max="5643" width="8.28515625" style="292" bestFit="1" customWidth="1"/>
    <col min="5644" max="5644" width="18.42578125" style="292" customWidth="1"/>
    <col min="5645" max="5645" width="10.5703125" style="292" customWidth="1"/>
    <col min="5646" max="5646" width="13.85546875" style="292" customWidth="1"/>
    <col min="5647" max="5647" width="9.5703125" style="292" customWidth="1"/>
    <col min="5648" max="5648" width="14.5703125" style="292" customWidth="1"/>
    <col min="5649" max="5649" width="12.85546875" style="292" customWidth="1"/>
    <col min="5650" max="5650" width="14.85546875" style="292" customWidth="1"/>
    <col min="5651" max="5651" width="12.85546875" style="292" customWidth="1"/>
    <col min="5652" max="5652" width="12.28515625" style="292" customWidth="1"/>
    <col min="5653" max="5888" width="9.140625" style="292"/>
    <col min="5889" max="5889" width="4" style="292" customWidth="1"/>
    <col min="5890" max="5890" width="21.140625" style="292" customWidth="1"/>
    <col min="5891" max="5891" width="12.7109375" style="292" customWidth="1"/>
    <col min="5892" max="5892" width="8" style="292" customWidth="1"/>
    <col min="5893" max="5893" width="8.28515625" style="292" customWidth="1"/>
    <col min="5894" max="5894" width="8.7109375" style="292" customWidth="1"/>
    <col min="5895" max="5895" width="12.28515625" style="292" customWidth="1"/>
    <col min="5896" max="5896" width="18" style="292" bestFit="1" customWidth="1"/>
    <col min="5897" max="5897" width="11.7109375" style="292" customWidth="1"/>
    <col min="5898" max="5898" width="12.28515625" style="292" customWidth="1"/>
    <col min="5899" max="5899" width="8.28515625" style="292" bestFit="1" customWidth="1"/>
    <col min="5900" max="5900" width="18.42578125" style="292" customWidth="1"/>
    <col min="5901" max="5901" width="10.5703125" style="292" customWidth="1"/>
    <col min="5902" max="5902" width="13.85546875" style="292" customWidth="1"/>
    <col min="5903" max="5903" width="9.5703125" style="292" customWidth="1"/>
    <col min="5904" max="5904" width="14.5703125" style="292" customWidth="1"/>
    <col min="5905" max="5905" width="12.85546875" style="292" customWidth="1"/>
    <col min="5906" max="5906" width="14.85546875" style="292" customWidth="1"/>
    <col min="5907" max="5907" width="12.85546875" style="292" customWidth="1"/>
    <col min="5908" max="5908" width="12.28515625" style="292" customWidth="1"/>
    <col min="5909" max="6144" width="9.140625" style="292"/>
    <col min="6145" max="6145" width="4" style="292" customWidth="1"/>
    <col min="6146" max="6146" width="21.140625" style="292" customWidth="1"/>
    <col min="6147" max="6147" width="12.7109375" style="292" customWidth="1"/>
    <col min="6148" max="6148" width="8" style="292" customWidth="1"/>
    <col min="6149" max="6149" width="8.28515625" style="292" customWidth="1"/>
    <col min="6150" max="6150" width="8.7109375" style="292" customWidth="1"/>
    <col min="6151" max="6151" width="12.28515625" style="292" customWidth="1"/>
    <col min="6152" max="6152" width="18" style="292" bestFit="1" customWidth="1"/>
    <col min="6153" max="6153" width="11.7109375" style="292" customWidth="1"/>
    <col min="6154" max="6154" width="12.28515625" style="292" customWidth="1"/>
    <col min="6155" max="6155" width="8.28515625" style="292" bestFit="1" customWidth="1"/>
    <col min="6156" max="6156" width="18.42578125" style="292" customWidth="1"/>
    <col min="6157" max="6157" width="10.5703125" style="292" customWidth="1"/>
    <col min="6158" max="6158" width="13.85546875" style="292" customWidth="1"/>
    <col min="6159" max="6159" width="9.5703125" style="292" customWidth="1"/>
    <col min="6160" max="6160" width="14.5703125" style="292" customWidth="1"/>
    <col min="6161" max="6161" width="12.85546875" style="292" customWidth="1"/>
    <col min="6162" max="6162" width="14.85546875" style="292" customWidth="1"/>
    <col min="6163" max="6163" width="12.85546875" style="292" customWidth="1"/>
    <col min="6164" max="6164" width="12.28515625" style="292" customWidth="1"/>
    <col min="6165" max="6400" width="9.140625" style="292"/>
    <col min="6401" max="6401" width="4" style="292" customWidth="1"/>
    <col min="6402" max="6402" width="21.140625" style="292" customWidth="1"/>
    <col min="6403" max="6403" width="12.7109375" style="292" customWidth="1"/>
    <col min="6404" max="6404" width="8" style="292" customWidth="1"/>
    <col min="6405" max="6405" width="8.28515625" style="292" customWidth="1"/>
    <col min="6406" max="6406" width="8.7109375" style="292" customWidth="1"/>
    <col min="6407" max="6407" width="12.28515625" style="292" customWidth="1"/>
    <col min="6408" max="6408" width="18" style="292" bestFit="1" customWidth="1"/>
    <col min="6409" max="6409" width="11.7109375" style="292" customWidth="1"/>
    <col min="6410" max="6410" width="12.28515625" style="292" customWidth="1"/>
    <col min="6411" max="6411" width="8.28515625" style="292" bestFit="1" customWidth="1"/>
    <col min="6412" max="6412" width="18.42578125" style="292" customWidth="1"/>
    <col min="6413" max="6413" width="10.5703125" style="292" customWidth="1"/>
    <col min="6414" max="6414" width="13.85546875" style="292" customWidth="1"/>
    <col min="6415" max="6415" width="9.5703125" style="292" customWidth="1"/>
    <col min="6416" max="6416" width="14.5703125" style="292" customWidth="1"/>
    <col min="6417" max="6417" width="12.85546875" style="292" customWidth="1"/>
    <col min="6418" max="6418" width="14.85546875" style="292" customWidth="1"/>
    <col min="6419" max="6419" width="12.85546875" style="292" customWidth="1"/>
    <col min="6420" max="6420" width="12.28515625" style="292" customWidth="1"/>
    <col min="6421" max="6656" width="9.140625" style="292"/>
    <col min="6657" max="6657" width="4" style="292" customWidth="1"/>
    <col min="6658" max="6658" width="21.140625" style="292" customWidth="1"/>
    <col min="6659" max="6659" width="12.7109375" style="292" customWidth="1"/>
    <col min="6660" max="6660" width="8" style="292" customWidth="1"/>
    <col min="6661" max="6661" width="8.28515625" style="292" customWidth="1"/>
    <col min="6662" max="6662" width="8.7109375" style="292" customWidth="1"/>
    <col min="6663" max="6663" width="12.28515625" style="292" customWidth="1"/>
    <col min="6664" max="6664" width="18" style="292" bestFit="1" customWidth="1"/>
    <col min="6665" max="6665" width="11.7109375" style="292" customWidth="1"/>
    <col min="6666" max="6666" width="12.28515625" style="292" customWidth="1"/>
    <col min="6667" max="6667" width="8.28515625" style="292" bestFit="1" customWidth="1"/>
    <col min="6668" max="6668" width="18.42578125" style="292" customWidth="1"/>
    <col min="6669" max="6669" width="10.5703125" style="292" customWidth="1"/>
    <col min="6670" max="6670" width="13.85546875" style="292" customWidth="1"/>
    <col min="6671" max="6671" width="9.5703125" style="292" customWidth="1"/>
    <col min="6672" max="6672" width="14.5703125" style="292" customWidth="1"/>
    <col min="6673" max="6673" width="12.85546875" style="292" customWidth="1"/>
    <col min="6674" max="6674" width="14.85546875" style="292" customWidth="1"/>
    <col min="6675" max="6675" width="12.85546875" style="292" customWidth="1"/>
    <col min="6676" max="6676" width="12.28515625" style="292" customWidth="1"/>
    <col min="6677" max="6912" width="9.140625" style="292"/>
    <col min="6913" max="6913" width="4" style="292" customWidth="1"/>
    <col min="6914" max="6914" width="21.140625" style="292" customWidth="1"/>
    <col min="6915" max="6915" width="12.7109375" style="292" customWidth="1"/>
    <col min="6916" max="6916" width="8" style="292" customWidth="1"/>
    <col min="6917" max="6917" width="8.28515625" style="292" customWidth="1"/>
    <col min="6918" max="6918" width="8.7109375" style="292" customWidth="1"/>
    <col min="6919" max="6919" width="12.28515625" style="292" customWidth="1"/>
    <col min="6920" max="6920" width="18" style="292" bestFit="1" customWidth="1"/>
    <col min="6921" max="6921" width="11.7109375" style="292" customWidth="1"/>
    <col min="6922" max="6922" width="12.28515625" style="292" customWidth="1"/>
    <col min="6923" max="6923" width="8.28515625" style="292" bestFit="1" customWidth="1"/>
    <col min="6924" max="6924" width="18.42578125" style="292" customWidth="1"/>
    <col min="6925" max="6925" width="10.5703125" style="292" customWidth="1"/>
    <col min="6926" max="6926" width="13.85546875" style="292" customWidth="1"/>
    <col min="6927" max="6927" width="9.5703125" style="292" customWidth="1"/>
    <col min="6928" max="6928" width="14.5703125" style="292" customWidth="1"/>
    <col min="6929" max="6929" width="12.85546875" style="292" customWidth="1"/>
    <col min="6930" max="6930" width="14.85546875" style="292" customWidth="1"/>
    <col min="6931" max="6931" width="12.85546875" style="292" customWidth="1"/>
    <col min="6932" max="6932" width="12.28515625" style="292" customWidth="1"/>
    <col min="6933" max="7168" width="9.140625" style="292"/>
    <col min="7169" max="7169" width="4" style="292" customWidth="1"/>
    <col min="7170" max="7170" width="21.140625" style="292" customWidth="1"/>
    <col min="7171" max="7171" width="12.7109375" style="292" customWidth="1"/>
    <col min="7172" max="7172" width="8" style="292" customWidth="1"/>
    <col min="7173" max="7173" width="8.28515625" style="292" customWidth="1"/>
    <col min="7174" max="7174" width="8.7109375" style="292" customWidth="1"/>
    <col min="7175" max="7175" width="12.28515625" style="292" customWidth="1"/>
    <col min="7176" max="7176" width="18" style="292" bestFit="1" customWidth="1"/>
    <col min="7177" max="7177" width="11.7109375" style="292" customWidth="1"/>
    <col min="7178" max="7178" width="12.28515625" style="292" customWidth="1"/>
    <col min="7179" max="7179" width="8.28515625" style="292" bestFit="1" customWidth="1"/>
    <col min="7180" max="7180" width="18.42578125" style="292" customWidth="1"/>
    <col min="7181" max="7181" width="10.5703125" style="292" customWidth="1"/>
    <col min="7182" max="7182" width="13.85546875" style="292" customWidth="1"/>
    <col min="7183" max="7183" width="9.5703125" style="292" customWidth="1"/>
    <col min="7184" max="7184" width="14.5703125" style="292" customWidth="1"/>
    <col min="7185" max="7185" width="12.85546875" style="292" customWidth="1"/>
    <col min="7186" max="7186" width="14.85546875" style="292" customWidth="1"/>
    <col min="7187" max="7187" width="12.85546875" style="292" customWidth="1"/>
    <col min="7188" max="7188" width="12.28515625" style="292" customWidth="1"/>
    <col min="7189" max="7424" width="9.140625" style="292"/>
    <col min="7425" max="7425" width="4" style="292" customWidth="1"/>
    <col min="7426" max="7426" width="21.140625" style="292" customWidth="1"/>
    <col min="7427" max="7427" width="12.7109375" style="292" customWidth="1"/>
    <col min="7428" max="7428" width="8" style="292" customWidth="1"/>
    <col min="7429" max="7429" width="8.28515625" style="292" customWidth="1"/>
    <col min="7430" max="7430" width="8.7109375" style="292" customWidth="1"/>
    <col min="7431" max="7431" width="12.28515625" style="292" customWidth="1"/>
    <col min="7432" max="7432" width="18" style="292" bestFit="1" customWidth="1"/>
    <col min="7433" max="7433" width="11.7109375" style="292" customWidth="1"/>
    <col min="7434" max="7434" width="12.28515625" style="292" customWidth="1"/>
    <col min="7435" max="7435" width="8.28515625" style="292" bestFit="1" customWidth="1"/>
    <col min="7436" max="7436" width="18.42578125" style="292" customWidth="1"/>
    <col min="7437" max="7437" width="10.5703125" style="292" customWidth="1"/>
    <col min="7438" max="7438" width="13.85546875" style="292" customWidth="1"/>
    <col min="7439" max="7439" width="9.5703125" style="292" customWidth="1"/>
    <col min="7440" max="7440" width="14.5703125" style="292" customWidth="1"/>
    <col min="7441" max="7441" width="12.85546875" style="292" customWidth="1"/>
    <col min="7442" max="7442" width="14.85546875" style="292" customWidth="1"/>
    <col min="7443" max="7443" width="12.85546875" style="292" customWidth="1"/>
    <col min="7444" max="7444" width="12.28515625" style="292" customWidth="1"/>
    <col min="7445" max="7680" width="9.140625" style="292"/>
    <col min="7681" max="7681" width="4" style="292" customWidth="1"/>
    <col min="7682" max="7682" width="21.140625" style="292" customWidth="1"/>
    <col min="7683" max="7683" width="12.7109375" style="292" customWidth="1"/>
    <col min="7684" max="7684" width="8" style="292" customWidth="1"/>
    <col min="7685" max="7685" width="8.28515625" style="292" customWidth="1"/>
    <col min="7686" max="7686" width="8.7109375" style="292" customWidth="1"/>
    <col min="7687" max="7687" width="12.28515625" style="292" customWidth="1"/>
    <col min="7688" max="7688" width="18" style="292" bestFit="1" customWidth="1"/>
    <col min="7689" max="7689" width="11.7109375" style="292" customWidth="1"/>
    <col min="7690" max="7690" width="12.28515625" style="292" customWidth="1"/>
    <col min="7691" max="7691" width="8.28515625" style="292" bestFit="1" customWidth="1"/>
    <col min="7692" max="7692" width="18.42578125" style="292" customWidth="1"/>
    <col min="7693" max="7693" width="10.5703125" style="292" customWidth="1"/>
    <col min="7694" max="7694" width="13.85546875" style="292" customWidth="1"/>
    <col min="7695" max="7695" width="9.5703125" style="292" customWidth="1"/>
    <col min="7696" max="7696" width="14.5703125" style="292" customWidth="1"/>
    <col min="7697" max="7697" width="12.85546875" style="292" customWidth="1"/>
    <col min="7698" max="7698" width="14.85546875" style="292" customWidth="1"/>
    <col min="7699" max="7699" width="12.85546875" style="292" customWidth="1"/>
    <col min="7700" max="7700" width="12.28515625" style="292" customWidth="1"/>
    <col min="7701" max="7936" width="9.140625" style="292"/>
    <col min="7937" max="7937" width="4" style="292" customWidth="1"/>
    <col min="7938" max="7938" width="21.140625" style="292" customWidth="1"/>
    <col min="7939" max="7939" width="12.7109375" style="292" customWidth="1"/>
    <col min="7940" max="7940" width="8" style="292" customWidth="1"/>
    <col min="7941" max="7941" width="8.28515625" style="292" customWidth="1"/>
    <col min="7942" max="7942" width="8.7109375" style="292" customWidth="1"/>
    <col min="7943" max="7943" width="12.28515625" style="292" customWidth="1"/>
    <col min="7944" max="7944" width="18" style="292" bestFit="1" customWidth="1"/>
    <col min="7945" max="7945" width="11.7109375" style="292" customWidth="1"/>
    <col min="7946" max="7946" width="12.28515625" style="292" customWidth="1"/>
    <col min="7947" max="7947" width="8.28515625" style="292" bestFit="1" customWidth="1"/>
    <col min="7948" max="7948" width="18.42578125" style="292" customWidth="1"/>
    <col min="7949" max="7949" width="10.5703125" style="292" customWidth="1"/>
    <col min="7950" max="7950" width="13.85546875" style="292" customWidth="1"/>
    <col min="7951" max="7951" width="9.5703125" style="292" customWidth="1"/>
    <col min="7952" max="7952" width="14.5703125" style="292" customWidth="1"/>
    <col min="7953" max="7953" width="12.85546875" style="292" customWidth="1"/>
    <col min="7954" max="7954" width="14.85546875" style="292" customWidth="1"/>
    <col min="7955" max="7955" width="12.85546875" style="292" customWidth="1"/>
    <col min="7956" max="7956" width="12.28515625" style="292" customWidth="1"/>
    <col min="7957" max="8192" width="9.140625" style="292"/>
    <col min="8193" max="8193" width="4" style="292" customWidth="1"/>
    <col min="8194" max="8194" width="21.140625" style="292" customWidth="1"/>
    <col min="8195" max="8195" width="12.7109375" style="292" customWidth="1"/>
    <col min="8196" max="8196" width="8" style="292" customWidth="1"/>
    <col min="8197" max="8197" width="8.28515625" style="292" customWidth="1"/>
    <col min="8198" max="8198" width="8.7109375" style="292" customWidth="1"/>
    <col min="8199" max="8199" width="12.28515625" style="292" customWidth="1"/>
    <col min="8200" max="8200" width="18" style="292" bestFit="1" customWidth="1"/>
    <col min="8201" max="8201" width="11.7109375" style="292" customWidth="1"/>
    <col min="8202" max="8202" width="12.28515625" style="292" customWidth="1"/>
    <col min="8203" max="8203" width="8.28515625" style="292" bestFit="1" customWidth="1"/>
    <col min="8204" max="8204" width="18.42578125" style="292" customWidth="1"/>
    <col min="8205" max="8205" width="10.5703125" style="292" customWidth="1"/>
    <col min="8206" max="8206" width="13.85546875" style="292" customWidth="1"/>
    <col min="8207" max="8207" width="9.5703125" style="292" customWidth="1"/>
    <col min="8208" max="8208" width="14.5703125" style="292" customWidth="1"/>
    <col min="8209" max="8209" width="12.85546875" style="292" customWidth="1"/>
    <col min="8210" max="8210" width="14.85546875" style="292" customWidth="1"/>
    <col min="8211" max="8211" width="12.85546875" style="292" customWidth="1"/>
    <col min="8212" max="8212" width="12.28515625" style="292" customWidth="1"/>
    <col min="8213" max="8448" width="9.140625" style="292"/>
    <col min="8449" max="8449" width="4" style="292" customWidth="1"/>
    <col min="8450" max="8450" width="21.140625" style="292" customWidth="1"/>
    <col min="8451" max="8451" width="12.7109375" style="292" customWidth="1"/>
    <col min="8452" max="8452" width="8" style="292" customWidth="1"/>
    <col min="8453" max="8453" width="8.28515625" style="292" customWidth="1"/>
    <col min="8454" max="8454" width="8.7109375" style="292" customWidth="1"/>
    <col min="8455" max="8455" width="12.28515625" style="292" customWidth="1"/>
    <col min="8456" max="8456" width="18" style="292" bestFit="1" customWidth="1"/>
    <col min="8457" max="8457" width="11.7109375" style="292" customWidth="1"/>
    <col min="8458" max="8458" width="12.28515625" style="292" customWidth="1"/>
    <col min="8459" max="8459" width="8.28515625" style="292" bestFit="1" customWidth="1"/>
    <col min="8460" max="8460" width="18.42578125" style="292" customWidth="1"/>
    <col min="8461" max="8461" width="10.5703125" style="292" customWidth="1"/>
    <col min="8462" max="8462" width="13.85546875" style="292" customWidth="1"/>
    <col min="8463" max="8463" width="9.5703125" style="292" customWidth="1"/>
    <col min="8464" max="8464" width="14.5703125" style="292" customWidth="1"/>
    <col min="8465" max="8465" width="12.85546875" style="292" customWidth="1"/>
    <col min="8466" max="8466" width="14.85546875" style="292" customWidth="1"/>
    <col min="8467" max="8467" width="12.85546875" style="292" customWidth="1"/>
    <col min="8468" max="8468" width="12.28515625" style="292" customWidth="1"/>
    <col min="8469" max="8704" width="9.140625" style="292"/>
    <col min="8705" max="8705" width="4" style="292" customWidth="1"/>
    <col min="8706" max="8706" width="21.140625" style="292" customWidth="1"/>
    <col min="8707" max="8707" width="12.7109375" style="292" customWidth="1"/>
    <col min="8708" max="8708" width="8" style="292" customWidth="1"/>
    <col min="8709" max="8709" width="8.28515625" style="292" customWidth="1"/>
    <col min="8710" max="8710" width="8.7109375" style="292" customWidth="1"/>
    <col min="8711" max="8711" width="12.28515625" style="292" customWidth="1"/>
    <col min="8712" max="8712" width="18" style="292" bestFit="1" customWidth="1"/>
    <col min="8713" max="8713" width="11.7109375" style="292" customWidth="1"/>
    <col min="8714" max="8714" width="12.28515625" style="292" customWidth="1"/>
    <col min="8715" max="8715" width="8.28515625" style="292" bestFit="1" customWidth="1"/>
    <col min="8716" max="8716" width="18.42578125" style="292" customWidth="1"/>
    <col min="8717" max="8717" width="10.5703125" style="292" customWidth="1"/>
    <col min="8718" max="8718" width="13.85546875" style="292" customWidth="1"/>
    <col min="8719" max="8719" width="9.5703125" style="292" customWidth="1"/>
    <col min="8720" max="8720" width="14.5703125" style="292" customWidth="1"/>
    <col min="8721" max="8721" width="12.85546875" style="292" customWidth="1"/>
    <col min="8722" max="8722" width="14.85546875" style="292" customWidth="1"/>
    <col min="8723" max="8723" width="12.85546875" style="292" customWidth="1"/>
    <col min="8724" max="8724" width="12.28515625" style="292" customWidth="1"/>
    <col min="8725" max="8960" width="9.140625" style="292"/>
    <col min="8961" max="8961" width="4" style="292" customWidth="1"/>
    <col min="8962" max="8962" width="21.140625" style="292" customWidth="1"/>
    <col min="8963" max="8963" width="12.7109375" style="292" customWidth="1"/>
    <col min="8964" max="8964" width="8" style="292" customWidth="1"/>
    <col min="8965" max="8965" width="8.28515625" style="292" customWidth="1"/>
    <col min="8966" max="8966" width="8.7109375" style="292" customWidth="1"/>
    <col min="8967" max="8967" width="12.28515625" style="292" customWidth="1"/>
    <col min="8968" max="8968" width="18" style="292" bestFit="1" customWidth="1"/>
    <col min="8969" max="8969" width="11.7109375" style="292" customWidth="1"/>
    <col min="8970" max="8970" width="12.28515625" style="292" customWidth="1"/>
    <col min="8971" max="8971" width="8.28515625" style="292" bestFit="1" customWidth="1"/>
    <col min="8972" max="8972" width="18.42578125" style="292" customWidth="1"/>
    <col min="8973" max="8973" width="10.5703125" style="292" customWidth="1"/>
    <col min="8974" max="8974" width="13.85546875" style="292" customWidth="1"/>
    <col min="8975" max="8975" width="9.5703125" style="292" customWidth="1"/>
    <col min="8976" max="8976" width="14.5703125" style="292" customWidth="1"/>
    <col min="8977" max="8977" width="12.85546875" style="292" customWidth="1"/>
    <col min="8978" max="8978" width="14.85546875" style="292" customWidth="1"/>
    <col min="8979" max="8979" width="12.85546875" style="292" customWidth="1"/>
    <col min="8980" max="8980" width="12.28515625" style="292" customWidth="1"/>
    <col min="8981" max="9216" width="9.140625" style="292"/>
    <col min="9217" max="9217" width="4" style="292" customWidth="1"/>
    <col min="9218" max="9218" width="21.140625" style="292" customWidth="1"/>
    <col min="9219" max="9219" width="12.7109375" style="292" customWidth="1"/>
    <col min="9220" max="9220" width="8" style="292" customWidth="1"/>
    <col min="9221" max="9221" width="8.28515625" style="292" customWidth="1"/>
    <col min="9222" max="9222" width="8.7109375" style="292" customWidth="1"/>
    <col min="9223" max="9223" width="12.28515625" style="292" customWidth="1"/>
    <col min="9224" max="9224" width="18" style="292" bestFit="1" customWidth="1"/>
    <col min="9225" max="9225" width="11.7109375" style="292" customWidth="1"/>
    <col min="9226" max="9226" width="12.28515625" style="292" customWidth="1"/>
    <col min="9227" max="9227" width="8.28515625" style="292" bestFit="1" customWidth="1"/>
    <col min="9228" max="9228" width="18.42578125" style="292" customWidth="1"/>
    <col min="9229" max="9229" width="10.5703125" style="292" customWidth="1"/>
    <col min="9230" max="9230" width="13.85546875" style="292" customWidth="1"/>
    <col min="9231" max="9231" width="9.5703125" style="292" customWidth="1"/>
    <col min="9232" max="9232" width="14.5703125" style="292" customWidth="1"/>
    <col min="9233" max="9233" width="12.85546875" style="292" customWidth="1"/>
    <col min="9234" max="9234" width="14.85546875" style="292" customWidth="1"/>
    <col min="9235" max="9235" width="12.85546875" style="292" customWidth="1"/>
    <col min="9236" max="9236" width="12.28515625" style="292" customWidth="1"/>
    <col min="9237" max="9472" width="9.140625" style="292"/>
    <col min="9473" max="9473" width="4" style="292" customWidth="1"/>
    <col min="9474" max="9474" width="21.140625" style="292" customWidth="1"/>
    <col min="9475" max="9475" width="12.7109375" style="292" customWidth="1"/>
    <col min="9476" max="9476" width="8" style="292" customWidth="1"/>
    <col min="9477" max="9477" width="8.28515625" style="292" customWidth="1"/>
    <col min="9478" max="9478" width="8.7109375" style="292" customWidth="1"/>
    <col min="9479" max="9479" width="12.28515625" style="292" customWidth="1"/>
    <col min="9480" max="9480" width="18" style="292" bestFit="1" customWidth="1"/>
    <col min="9481" max="9481" width="11.7109375" style="292" customWidth="1"/>
    <col min="9482" max="9482" width="12.28515625" style="292" customWidth="1"/>
    <col min="9483" max="9483" width="8.28515625" style="292" bestFit="1" customWidth="1"/>
    <col min="9484" max="9484" width="18.42578125" style="292" customWidth="1"/>
    <col min="9485" max="9485" width="10.5703125" style="292" customWidth="1"/>
    <col min="9486" max="9486" width="13.85546875" style="292" customWidth="1"/>
    <col min="9487" max="9487" width="9.5703125" style="292" customWidth="1"/>
    <col min="9488" max="9488" width="14.5703125" style="292" customWidth="1"/>
    <col min="9489" max="9489" width="12.85546875" style="292" customWidth="1"/>
    <col min="9490" max="9490" width="14.85546875" style="292" customWidth="1"/>
    <col min="9491" max="9491" width="12.85546875" style="292" customWidth="1"/>
    <col min="9492" max="9492" width="12.28515625" style="292" customWidth="1"/>
    <col min="9493" max="9728" width="9.140625" style="292"/>
    <col min="9729" max="9729" width="4" style="292" customWidth="1"/>
    <col min="9730" max="9730" width="21.140625" style="292" customWidth="1"/>
    <col min="9731" max="9731" width="12.7109375" style="292" customWidth="1"/>
    <col min="9732" max="9732" width="8" style="292" customWidth="1"/>
    <col min="9733" max="9733" width="8.28515625" style="292" customWidth="1"/>
    <col min="9734" max="9734" width="8.7109375" style="292" customWidth="1"/>
    <col min="9735" max="9735" width="12.28515625" style="292" customWidth="1"/>
    <col min="9736" max="9736" width="18" style="292" bestFit="1" customWidth="1"/>
    <col min="9737" max="9737" width="11.7109375" style="292" customWidth="1"/>
    <col min="9738" max="9738" width="12.28515625" style="292" customWidth="1"/>
    <col min="9739" max="9739" width="8.28515625" style="292" bestFit="1" customWidth="1"/>
    <col min="9740" max="9740" width="18.42578125" style="292" customWidth="1"/>
    <col min="9741" max="9741" width="10.5703125" style="292" customWidth="1"/>
    <col min="9742" max="9742" width="13.85546875" style="292" customWidth="1"/>
    <col min="9743" max="9743" width="9.5703125" style="292" customWidth="1"/>
    <col min="9744" max="9744" width="14.5703125" style="292" customWidth="1"/>
    <col min="9745" max="9745" width="12.85546875" style="292" customWidth="1"/>
    <col min="9746" max="9746" width="14.85546875" style="292" customWidth="1"/>
    <col min="9747" max="9747" width="12.85546875" style="292" customWidth="1"/>
    <col min="9748" max="9748" width="12.28515625" style="292" customWidth="1"/>
    <col min="9749" max="9984" width="9.140625" style="292"/>
    <col min="9985" max="9985" width="4" style="292" customWidth="1"/>
    <col min="9986" max="9986" width="21.140625" style="292" customWidth="1"/>
    <col min="9987" max="9987" width="12.7109375" style="292" customWidth="1"/>
    <col min="9988" max="9988" width="8" style="292" customWidth="1"/>
    <col min="9989" max="9989" width="8.28515625" style="292" customWidth="1"/>
    <col min="9990" max="9990" width="8.7109375" style="292" customWidth="1"/>
    <col min="9991" max="9991" width="12.28515625" style="292" customWidth="1"/>
    <col min="9992" max="9992" width="18" style="292" bestFit="1" customWidth="1"/>
    <col min="9993" max="9993" width="11.7109375" style="292" customWidth="1"/>
    <col min="9994" max="9994" width="12.28515625" style="292" customWidth="1"/>
    <col min="9995" max="9995" width="8.28515625" style="292" bestFit="1" customWidth="1"/>
    <col min="9996" max="9996" width="18.42578125" style="292" customWidth="1"/>
    <col min="9997" max="9997" width="10.5703125" style="292" customWidth="1"/>
    <col min="9998" max="9998" width="13.85546875" style="292" customWidth="1"/>
    <col min="9999" max="9999" width="9.5703125" style="292" customWidth="1"/>
    <col min="10000" max="10000" width="14.5703125" style="292" customWidth="1"/>
    <col min="10001" max="10001" width="12.85546875" style="292" customWidth="1"/>
    <col min="10002" max="10002" width="14.85546875" style="292" customWidth="1"/>
    <col min="10003" max="10003" width="12.85546875" style="292" customWidth="1"/>
    <col min="10004" max="10004" width="12.28515625" style="292" customWidth="1"/>
    <col min="10005" max="10240" width="9.140625" style="292"/>
    <col min="10241" max="10241" width="4" style="292" customWidth="1"/>
    <col min="10242" max="10242" width="21.140625" style="292" customWidth="1"/>
    <col min="10243" max="10243" width="12.7109375" style="292" customWidth="1"/>
    <col min="10244" max="10244" width="8" style="292" customWidth="1"/>
    <col min="10245" max="10245" width="8.28515625" style="292" customWidth="1"/>
    <col min="10246" max="10246" width="8.7109375" style="292" customWidth="1"/>
    <col min="10247" max="10247" width="12.28515625" style="292" customWidth="1"/>
    <col min="10248" max="10248" width="18" style="292" bestFit="1" customWidth="1"/>
    <col min="10249" max="10249" width="11.7109375" style="292" customWidth="1"/>
    <col min="10250" max="10250" width="12.28515625" style="292" customWidth="1"/>
    <col min="10251" max="10251" width="8.28515625" style="292" bestFit="1" customWidth="1"/>
    <col min="10252" max="10252" width="18.42578125" style="292" customWidth="1"/>
    <col min="10253" max="10253" width="10.5703125" style="292" customWidth="1"/>
    <col min="10254" max="10254" width="13.85546875" style="292" customWidth="1"/>
    <col min="10255" max="10255" width="9.5703125" style="292" customWidth="1"/>
    <col min="10256" max="10256" width="14.5703125" style="292" customWidth="1"/>
    <col min="10257" max="10257" width="12.85546875" style="292" customWidth="1"/>
    <col min="10258" max="10258" width="14.85546875" style="292" customWidth="1"/>
    <col min="10259" max="10259" width="12.85546875" style="292" customWidth="1"/>
    <col min="10260" max="10260" width="12.28515625" style="292" customWidth="1"/>
    <col min="10261" max="10496" width="9.140625" style="292"/>
    <col min="10497" max="10497" width="4" style="292" customWidth="1"/>
    <col min="10498" max="10498" width="21.140625" style="292" customWidth="1"/>
    <col min="10499" max="10499" width="12.7109375" style="292" customWidth="1"/>
    <col min="10500" max="10500" width="8" style="292" customWidth="1"/>
    <col min="10501" max="10501" width="8.28515625" style="292" customWidth="1"/>
    <col min="10502" max="10502" width="8.7109375" style="292" customWidth="1"/>
    <col min="10503" max="10503" width="12.28515625" style="292" customWidth="1"/>
    <col min="10504" max="10504" width="18" style="292" bestFit="1" customWidth="1"/>
    <col min="10505" max="10505" width="11.7109375" style="292" customWidth="1"/>
    <col min="10506" max="10506" width="12.28515625" style="292" customWidth="1"/>
    <col min="10507" max="10507" width="8.28515625" style="292" bestFit="1" customWidth="1"/>
    <col min="10508" max="10508" width="18.42578125" style="292" customWidth="1"/>
    <col min="10509" max="10509" width="10.5703125" style="292" customWidth="1"/>
    <col min="10510" max="10510" width="13.85546875" style="292" customWidth="1"/>
    <col min="10511" max="10511" width="9.5703125" style="292" customWidth="1"/>
    <col min="10512" max="10512" width="14.5703125" style="292" customWidth="1"/>
    <col min="10513" max="10513" width="12.85546875" style="292" customWidth="1"/>
    <col min="10514" max="10514" width="14.85546875" style="292" customWidth="1"/>
    <col min="10515" max="10515" width="12.85546875" style="292" customWidth="1"/>
    <col min="10516" max="10516" width="12.28515625" style="292" customWidth="1"/>
    <col min="10517" max="10752" width="9.140625" style="292"/>
    <col min="10753" max="10753" width="4" style="292" customWidth="1"/>
    <col min="10754" max="10754" width="21.140625" style="292" customWidth="1"/>
    <col min="10755" max="10755" width="12.7109375" style="292" customWidth="1"/>
    <col min="10756" max="10756" width="8" style="292" customWidth="1"/>
    <col min="10757" max="10757" width="8.28515625" style="292" customWidth="1"/>
    <col min="10758" max="10758" width="8.7109375" style="292" customWidth="1"/>
    <col min="10759" max="10759" width="12.28515625" style="292" customWidth="1"/>
    <col min="10760" max="10760" width="18" style="292" bestFit="1" customWidth="1"/>
    <col min="10761" max="10761" width="11.7109375" style="292" customWidth="1"/>
    <col min="10762" max="10762" width="12.28515625" style="292" customWidth="1"/>
    <col min="10763" max="10763" width="8.28515625" style="292" bestFit="1" customWidth="1"/>
    <col min="10764" max="10764" width="18.42578125" style="292" customWidth="1"/>
    <col min="10765" max="10765" width="10.5703125" style="292" customWidth="1"/>
    <col min="10766" max="10766" width="13.85546875" style="292" customWidth="1"/>
    <col min="10767" max="10767" width="9.5703125" style="292" customWidth="1"/>
    <col min="10768" max="10768" width="14.5703125" style="292" customWidth="1"/>
    <col min="10769" max="10769" width="12.85546875" style="292" customWidth="1"/>
    <col min="10770" max="10770" width="14.85546875" style="292" customWidth="1"/>
    <col min="10771" max="10771" width="12.85546875" style="292" customWidth="1"/>
    <col min="10772" max="10772" width="12.28515625" style="292" customWidth="1"/>
    <col min="10773" max="11008" width="9.140625" style="292"/>
    <col min="11009" max="11009" width="4" style="292" customWidth="1"/>
    <col min="11010" max="11010" width="21.140625" style="292" customWidth="1"/>
    <col min="11011" max="11011" width="12.7109375" style="292" customWidth="1"/>
    <col min="11012" max="11012" width="8" style="292" customWidth="1"/>
    <col min="11013" max="11013" width="8.28515625" style="292" customWidth="1"/>
    <col min="11014" max="11014" width="8.7109375" style="292" customWidth="1"/>
    <col min="11015" max="11015" width="12.28515625" style="292" customWidth="1"/>
    <col min="11016" max="11016" width="18" style="292" bestFit="1" customWidth="1"/>
    <col min="11017" max="11017" width="11.7109375" style="292" customWidth="1"/>
    <col min="11018" max="11018" width="12.28515625" style="292" customWidth="1"/>
    <col min="11019" max="11019" width="8.28515625" style="292" bestFit="1" customWidth="1"/>
    <col min="11020" max="11020" width="18.42578125" style="292" customWidth="1"/>
    <col min="11021" max="11021" width="10.5703125" style="292" customWidth="1"/>
    <col min="11022" max="11022" width="13.85546875" style="292" customWidth="1"/>
    <col min="11023" max="11023" width="9.5703125" style="292" customWidth="1"/>
    <col min="11024" max="11024" width="14.5703125" style="292" customWidth="1"/>
    <col min="11025" max="11025" width="12.85546875" style="292" customWidth="1"/>
    <col min="11026" max="11026" width="14.85546875" style="292" customWidth="1"/>
    <col min="11027" max="11027" width="12.85546875" style="292" customWidth="1"/>
    <col min="11028" max="11028" width="12.28515625" style="292" customWidth="1"/>
    <col min="11029" max="11264" width="9.140625" style="292"/>
    <col min="11265" max="11265" width="4" style="292" customWidth="1"/>
    <col min="11266" max="11266" width="21.140625" style="292" customWidth="1"/>
    <col min="11267" max="11267" width="12.7109375" style="292" customWidth="1"/>
    <col min="11268" max="11268" width="8" style="292" customWidth="1"/>
    <col min="11269" max="11269" width="8.28515625" style="292" customWidth="1"/>
    <col min="11270" max="11270" width="8.7109375" style="292" customWidth="1"/>
    <col min="11271" max="11271" width="12.28515625" style="292" customWidth="1"/>
    <col min="11272" max="11272" width="18" style="292" bestFit="1" customWidth="1"/>
    <col min="11273" max="11273" width="11.7109375" style="292" customWidth="1"/>
    <col min="11274" max="11274" width="12.28515625" style="292" customWidth="1"/>
    <col min="11275" max="11275" width="8.28515625" style="292" bestFit="1" customWidth="1"/>
    <col min="11276" max="11276" width="18.42578125" style="292" customWidth="1"/>
    <col min="11277" max="11277" width="10.5703125" style="292" customWidth="1"/>
    <col min="11278" max="11278" width="13.85546875" style="292" customWidth="1"/>
    <col min="11279" max="11279" width="9.5703125" style="292" customWidth="1"/>
    <col min="11280" max="11280" width="14.5703125" style="292" customWidth="1"/>
    <col min="11281" max="11281" width="12.85546875" style="292" customWidth="1"/>
    <col min="11282" max="11282" width="14.85546875" style="292" customWidth="1"/>
    <col min="11283" max="11283" width="12.85546875" style="292" customWidth="1"/>
    <col min="11284" max="11284" width="12.28515625" style="292" customWidth="1"/>
    <col min="11285" max="11520" width="9.140625" style="292"/>
    <col min="11521" max="11521" width="4" style="292" customWidth="1"/>
    <col min="11522" max="11522" width="21.140625" style="292" customWidth="1"/>
    <col min="11523" max="11523" width="12.7109375" style="292" customWidth="1"/>
    <col min="11524" max="11524" width="8" style="292" customWidth="1"/>
    <col min="11525" max="11525" width="8.28515625" style="292" customWidth="1"/>
    <col min="11526" max="11526" width="8.7109375" style="292" customWidth="1"/>
    <col min="11527" max="11527" width="12.28515625" style="292" customWidth="1"/>
    <col min="11528" max="11528" width="18" style="292" bestFit="1" customWidth="1"/>
    <col min="11529" max="11529" width="11.7109375" style="292" customWidth="1"/>
    <col min="11530" max="11530" width="12.28515625" style="292" customWidth="1"/>
    <col min="11531" max="11531" width="8.28515625" style="292" bestFit="1" customWidth="1"/>
    <col min="11532" max="11532" width="18.42578125" style="292" customWidth="1"/>
    <col min="11533" max="11533" width="10.5703125" style="292" customWidth="1"/>
    <col min="11534" max="11534" width="13.85546875" style="292" customWidth="1"/>
    <col min="11535" max="11535" width="9.5703125" style="292" customWidth="1"/>
    <col min="11536" max="11536" width="14.5703125" style="292" customWidth="1"/>
    <col min="11537" max="11537" width="12.85546875" style="292" customWidth="1"/>
    <col min="11538" max="11538" width="14.85546875" style="292" customWidth="1"/>
    <col min="11539" max="11539" width="12.85546875" style="292" customWidth="1"/>
    <col min="11540" max="11540" width="12.28515625" style="292" customWidth="1"/>
    <col min="11541" max="11776" width="9.140625" style="292"/>
    <col min="11777" max="11777" width="4" style="292" customWidth="1"/>
    <col min="11778" max="11778" width="21.140625" style="292" customWidth="1"/>
    <col min="11779" max="11779" width="12.7109375" style="292" customWidth="1"/>
    <col min="11780" max="11780" width="8" style="292" customWidth="1"/>
    <col min="11781" max="11781" width="8.28515625" style="292" customWidth="1"/>
    <col min="11782" max="11782" width="8.7109375" style="292" customWidth="1"/>
    <col min="11783" max="11783" width="12.28515625" style="292" customWidth="1"/>
    <col min="11784" max="11784" width="18" style="292" bestFit="1" customWidth="1"/>
    <col min="11785" max="11785" width="11.7109375" style="292" customWidth="1"/>
    <col min="11786" max="11786" width="12.28515625" style="292" customWidth="1"/>
    <col min="11787" max="11787" width="8.28515625" style="292" bestFit="1" customWidth="1"/>
    <col min="11788" max="11788" width="18.42578125" style="292" customWidth="1"/>
    <col min="11789" max="11789" width="10.5703125" style="292" customWidth="1"/>
    <col min="11790" max="11790" width="13.85546875" style="292" customWidth="1"/>
    <col min="11791" max="11791" width="9.5703125" style="292" customWidth="1"/>
    <col min="11792" max="11792" width="14.5703125" style="292" customWidth="1"/>
    <col min="11793" max="11793" width="12.85546875" style="292" customWidth="1"/>
    <col min="11794" max="11794" width="14.85546875" style="292" customWidth="1"/>
    <col min="11795" max="11795" width="12.85546875" style="292" customWidth="1"/>
    <col min="11796" max="11796" width="12.28515625" style="292" customWidth="1"/>
    <col min="11797" max="12032" width="9.140625" style="292"/>
    <col min="12033" max="12033" width="4" style="292" customWidth="1"/>
    <col min="12034" max="12034" width="21.140625" style="292" customWidth="1"/>
    <col min="12035" max="12035" width="12.7109375" style="292" customWidth="1"/>
    <col min="12036" max="12036" width="8" style="292" customWidth="1"/>
    <col min="12037" max="12037" width="8.28515625" style="292" customWidth="1"/>
    <col min="12038" max="12038" width="8.7109375" style="292" customWidth="1"/>
    <col min="12039" max="12039" width="12.28515625" style="292" customWidth="1"/>
    <col min="12040" max="12040" width="18" style="292" bestFit="1" customWidth="1"/>
    <col min="12041" max="12041" width="11.7109375" style="292" customWidth="1"/>
    <col min="12042" max="12042" width="12.28515625" style="292" customWidth="1"/>
    <col min="12043" max="12043" width="8.28515625" style="292" bestFit="1" customWidth="1"/>
    <col min="12044" max="12044" width="18.42578125" style="292" customWidth="1"/>
    <col min="12045" max="12045" width="10.5703125" style="292" customWidth="1"/>
    <col min="12046" max="12046" width="13.85546875" style="292" customWidth="1"/>
    <col min="12047" max="12047" width="9.5703125" style="292" customWidth="1"/>
    <col min="12048" max="12048" width="14.5703125" style="292" customWidth="1"/>
    <col min="12049" max="12049" width="12.85546875" style="292" customWidth="1"/>
    <col min="12050" max="12050" width="14.85546875" style="292" customWidth="1"/>
    <col min="12051" max="12051" width="12.85546875" style="292" customWidth="1"/>
    <col min="12052" max="12052" width="12.28515625" style="292" customWidth="1"/>
    <col min="12053" max="12288" width="9.140625" style="292"/>
    <col min="12289" max="12289" width="4" style="292" customWidth="1"/>
    <col min="12290" max="12290" width="21.140625" style="292" customWidth="1"/>
    <col min="12291" max="12291" width="12.7109375" style="292" customWidth="1"/>
    <col min="12292" max="12292" width="8" style="292" customWidth="1"/>
    <col min="12293" max="12293" width="8.28515625" style="292" customWidth="1"/>
    <col min="12294" max="12294" width="8.7109375" style="292" customWidth="1"/>
    <col min="12295" max="12295" width="12.28515625" style="292" customWidth="1"/>
    <col min="12296" max="12296" width="18" style="292" bestFit="1" customWidth="1"/>
    <col min="12297" max="12297" width="11.7109375" style="292" customWidth="1"/>
    <col min="12298" max="12298" width="12.28515625" style="292" customWidth="1"/>
    <col min="12299" max="12299" width="8.28515625" style="292" bestFit="1" customWidth="1"/>
    <col min="12300" max="12300" width="18.42578125" style="292" customWidth="1"/>
    <col min="12301" max="12301" width="10.5703125" style="292" customWidth="1"/>
    <col min="12302" max="12302" width="13.85546875" style="292" customWidth="1"/>
    <col min="12303" max="12303" width="9.5703125" style="292" customWidth="1"/>
    <col min="12304" max="12304" width="14.5703125" style="292" customWidth="1"/>
    <col min="12305" max="12305" width="12.85546875" style="292" customWidth="1"/>
    <col min="12306" max="12306" width="14.85546875" style="292" customWidth="1"/>
    <col min="12307" max="12307" width="12.85546875" style="292" customWidth="1"/>
    <col min="12308" max="12308" width="12.28515625" style="292" customWidth="1"/>
    <col min="12309" max="12544" width="9.140625" style="292"/>
    <col min="12545" max="12545" width="4" style="292" customWidth="1"/>
    <col min="12546" max="12546" width="21.140625" style="292" customWidth="1"/>
    <col min="12547" max="12547" width="12.7109375" style="292" customWidth="1"/>
    <col min="12548" max="12548" width="8" style="292" customWidth="1"/>
    <col min="12549" max="12549" width="8.28515625" style="292" customWidth="1"/>
    <col min="12550" max="12550" width="8.7109375" style="292" customWidth="1"/>
    <col min="12551" max="12551" width="12.28515625" style="292" customWidth="1"/>
    <col min="12552" max="12552" width="18" style="292" bestFit="1" customWidth="1"/>
    <col min="12553" max="12553" width="11.7109375" style="292" customWidth="1"/>
    <col min="12554" max="12554" width="12.28515625" style="292" customWidth="1"/>
    <col min="12555" max="12555" width="8.28515625" style="292" bestFit="1" customWidth="1"/>
    <col min="12556" max="12556" width="18.42578125" style="292" customWidth="1"/>
    <col min="12557" max="12557" width="10.5703125" style="292" customWidth="1"/>
    <col min="12558" max="12558" width="13.85546875" style="292" customWidth="1"/>
    <col min="12559" max="12559" width="9.5703125" style="292" customWidth="1"/>
    <col min="12560" max="12560" width="14.5703125" style="292" customWidth="1"/>
    <col min="12561" max="12561" width="12.85546875" style="292" customWidth="1"/>
    <col min="12562" max="12562" width="14.85546875" style="292" customWidth="1"/>
    <col min="12563" max="12563" width="12.85546875" style="292" customWidth="1"/>
    <col min="12564" max="12564" width="12.28515625" style="292" customWidth="1"/>
    <col min="12565" max="12800" width="9.140625" style="292"/>
    <col min="12801" max="12801" width="4" style="292" customWidth="1"/>
    <col min="12802" max="12802" width="21.140625" style="292" customWidth="1"/>
    <col min="12803" max="12803" width="12.7109375" style="292" customWidth="1"/>
    <col min="12804" max="12804" width="8" style="292" customWidth="1"/>
    <col min="12805" max="12805" width="8.28515625" style="292" customWidth="1"/>
    <col min="12806" max="12806" width="8.7109375" style="292" customWidth="1"/>
    <col min="12807" max="12807" width="12.28515625" style="292" customWidth="1"/>
    <col min="12808" max="12808" width="18" style="292" bestFit="1" customWidth="1"/>
    <col min="12809" max="12809" width="11.7109375" style="292" customWidth="1"/>
    <col min="12810" max="12810" width="12.28515625" style="292" customWidth="1"/>
    <col min="12811" max="12811" width="8.28515625" style="292" bestFit="1" customWidth="1"/>
    <col min="12812" max="12812" width="18.42578125" style="292" customWidth="1"/>
    <col min="12813" max="12813" width="10.5703125" style="292" customWidth="1"/>
    <col min="12814" max="12814" width="13.85546875" style="292" customWidth="1"/>
    <col min="12815" max="12815" width="9.5703125" style="292" customWidth="1"/>
    <col min="12816" max="12816" width="14.5703125" style="292" customWidth="1"/>
    <col min="12817" max="12817" width="12.85546875" style="292" customWidth="1"/>
    <col min="12818" max="12818" width="14.85546875" style="292" customWidth="1"/>
    <col min="12819" max="12819" width="12.85546875" style="292" customWidth="1"/>
    <col min="12820" max="12820" width="12.28515625" style="292" customWidth="1"/>
    <col min="12821" max="13056" width="9.140625" style="292"/>
    <col min="13057" max="13057" width="4" style="292" customWidth="1"/>
    <col min="13058" max="13058" width="21.140625" style="292" customWidth="1"/>
    <col min="13059" max="13059" width="12.7109375" style="292" customWidth="1"/>
    <col min="13060" max="13060" width="8" style="292" customWidth="1"/>
    <col min="13061" max="13061" width="8.28515625" style="292" customWidth="1"/>
    <col min="13062" max="13062" width="8.7109375" style="292" customWidth="1"/>
    <col min="13063" max="13063" width="12.28515625" style="292" customWidth="1"/>
    <col min="13064" max="13064" width="18" style="292" bestFit="1" customWidth="1"/>
    <col min="13065" max="13065" width="11.7109375" style="292" customWidth="1"/>
    <col min="13066" max="13066" width="12.28515625" style="292" customWidth="1"/>
    <col min="13067" max="13067" width="8.28515625" style="292" bestFit="1" customWidth="1"/>
    <col min="13068" max="13068" width="18.42578125" style="292" customWidth="1"/>
    <col min="13069" max="13069" width="10.5703125" style="292" customWidth="1"/>
    <col min="13070" max="13070" width="13.85546875" style="292" customWidth="1"/>
    <col min="13071" max="13071" width="9.5703125" style="292" customWidth="1"/>
    <col min="13072" max="13072" width="14.5703125" style="292" customWidth="1"/>
    <col min="13073" max="13073" width="12.85546875" style="292" customWidth="1"/>
    <col min="13074" max="13074" width="14.85546875" style="292" customWidth="1"/>
    <col min="13075" max="13075" width="12.85546875" style="292" customWidth="1"/>
    <col min="13076" max="13076" width="12.28515625" style="292" customWidth="1"/>
    <col min="13077" max="13312" width="9.140625" style="292"/>
    <col min="13313" max="13313" width="4" style="292" customWidth="1"/>
    <col min="13314" max="13314" width="21.140625" style="292" customWidth="1"/>
    <col min="13315" max="13315" width="12.7109375" style="292" customWidth="1"/>
    <col min="13316" max="13316" width="8" style="292" customWidth="1"/>
    <col min="13317" max="13317" width="8.28515625" style="292" customWidth="1"/>
    <col min="13318" max="13318" width="8.7109375" style="292" customWidth="1"/>
    <col min="13319" max="13319" width="12.28515625" style="292" customWidth="1"/>
    <col min="13320" max="13320" width="18" style="292" bestFit="1" customWidth="1"/>
    <col min="13321" max="13321" width="11.7109375" style="292" customWidth="1"/>
    <col min="13322" max="13322" width="12.28515625" style="292" customWidth="1"/>
    <col min="13323" max="13323" width="8.28515625" style="292" bestFit="1" customWidth="1"/>
    <col min="13324" max="13324" width="18.42578125" style="292" customWidth="1"/>
    <col min="13325" max="13325" width="10.5703125" style="292" customWidth="1"/>
    <col min="13326" max="13326" width="13.85546875" style="292" customWidth="1"/>
    <col min="13327" max="13327" width="9.5703125" style="292" customWidth="1"/>
    <col min="13328" max="13328" width="14.5703125" style="292" customWidth="1"/>
    <col min="13329" max="13329" width="12.85546875" style="292" customWidth="1"/>
    <col min="13330" max="13330" width="14.85546875" style="292" customWidth="1"/>
    <col min="13331" max="13331" width="12.85546875" style="292" customWidth="1"/>
    <col min="13332" max="13332" width="12.28515625" style="292" customWidth="1"/>
    <col min="13333" max="13568" width="9.140625" style="292"/>
    <col min="13569" max="13569" width="4" style="292" customWidth="1"/>
    <col min="13570" max="13570" width="21.140625" style="292" customWidth="1"/>
    <col min="13571" max="13571" width="12.7109375" style="292" customWidth="1"/>
    <col min="13572" max="13572" width="8" style="292" customWidth="1"/>
    <col min="13573" max="13573" width="8.28515625" style="292" customWidth="1"/>
    <col min="13574" max="13574" width="8.7109375" style="292" customWidth="1"/>
    <col min="13575" max="13575" width="12.28515625" style="292" customWidth="1"/>
    <col min="13576" max="13576" width="18" style="292" bestFit="1" customWidth="1"/>
    <col min="13577" max="13577" width="11.7109375" style="292" customWidth="1"/>
    <col min="13578" max="13578" width="12.28515625" style="292" customWidth="1"/>
    <col min="13579" max="13579" width="8.28515625" style="292" bestFit="1" customWidth="1"/>
    <col min="13580" max="13580" width="18.42578125" style="292" customWidth="1"/>
    <col min="13581" max="13581" width="10.5703125" style="292" customWidth="1"/>
    <col min="13582" max="13582" width="13.85546875" style="292" customWidth="1"/>
    <col min="13583" max="13583" width="9.5703125" style="292" customWidth="1"/>
    <col min="13584" max="13584" width="14.5703125" style="292" customWidth="1"/>
    <col min="13585" max="13585" width="12.85546875" style="292" customWidth="1"/>
    <col min="13586" max="13586" width="14.85546875" style="292" customWidth="1"/>
    <col min="13587" max="13587" width="12.85546875" style="292" customWidth="1"/>
    <col min="13588" max="13588" width="12.28515625" style="292" customWidth="1"/>
    <col min="13589" max="13824" width="9.140625" style="292"/>
    <col min="13825" max="13825" width="4" style="292" customWidth="1"/>
    <col min="13826" max="13826" width="21.140625" style="292" customWidth="1"/>
    <col min="13827" max="13827" width="12.7109375" style="292" customWidth="1"/>
    <col min="13828" max="13828" width="8" style="292" customWidth="1"/>
    <col min="13829" max="13829" width="8.28515625" style="292" customWidth="1"/>
    <col min="13830" max="13830" width="8.7109375" style="292" customWidth="1"/>
    <col min="13831" max="13831" width="12.28515625" style="292" customWidth="1"/>
    <col min="13832" max="13832" width="18" style="292" bestFit="1" customWidth="1"/>
    <col min="13833" max="13833" width="11.7109375" style="292" customWidth="1"/>
    <col min="13834" max="13834" width="12.28515625" style="292" customWidth="1"/>
    <col min="13835" max="13835" width="8.28515625" style="292" bestFit="1" customWidth="1"/>
    <col min="13836" max="13836" width="18.42578125" style="292" customWidth="1"/>
    <col min="13837" max="13837" width="10.5703125" style="292" customWidth="1"/>
    <col min="13838" max="13838" width="13.85546875" style="292" customWidth="1"/>
    <col min="13839" max="13839" width="9.5703125" style="292" customWidth="1"/>
    <col min="13840" max="13840" width="14.5703125" style="292" customWidth="1"/>
    <col min="13841" max="13841" width="12.85546875" style="292" customWidth="1"/>
    <col min="13842" max="13842" width="14.85546875" style="292" customWidth="1"/>
    <col min="13843" max="13843" width="12.85546875" style="292" customWidth="1"/>
    <col min="13844" max="13844" width="12.28515625" style="292" customWidth="1"/>
    <col min="13845" max="14080" width="9.140625" style="292"/>
    <col min="14081" max="14081" width="4" style="292" customWidth="1"/>
    <col min="14082" max="14082" width="21.140625" style="292" customWidth="1"/>
    <col min="14083" max="14083" width="12.7109375" style="292" customWidth="1"/>
    <col min="14084" max="14084" width="8" style="292" customWidth="1"/>
    <col min="14085" max="14085" width="8.28515625" style="292" customWidth="1"/>
    <col min="14086" max="14086" width="8.7109375" style="292" customWidth="1"/>
    <col min="14087" max="14087" width="12.28515625" style="292" customWidth="1"/>
    <col min="14088" max="14088" width="18" style="292" bestFit="1" customWidth="1"/>
    <col min="14089" max="14089" width="11.7109375" style="292" customWidth="1"/>
    <col min="14090" max="14090" width="12.28515625" style="292" customWidth="1"/>
    <col min="14091" max="14091" width="8.28515625" style="292" bestFit="1" customWidth="1"/>
    <col min="14092" max="14092" width="18.42578125" style="292" customWidth="1"/>
    <col min="14093" max="14093" width="10.5703125" style="292" customWidth="1"/>
    <col min="14094" max="14094" width="13.85546875" style="292" customWidth="1"/>
    <col min="14095" max="14095" width="9.5703125" style="292" customWidth="1"/>
    <col min="14096" max="14096" width="14.5703125" style="292" customWidth="1"/>
    <col min="14097" max="14097" width="12.85546875" style="292" customWidth="1"/>
    <col min="14098" max="14098" width="14.85546875" style="292" customWidth="1"/>
    <col min="14099" max="14099" width="12.85546875" style="292" customWidth="1"/>
    <col min="14100" max="14100" width="12.28515625" style="292" customWidth="1"/>
    <col min="14101" max="14336" width="9.140625" style="292"/>
    <col min="14337" max="14337" width="4" style="292" customWidth="1"/>
    <col min="14338" max="14338" width="21.140625" style="292" customWidth="1"/>
    <col min="14339" max="14339" width="12.7109375" style="292" customWidth="1"/>
    <col min="14340" max="14340" width="8" style="292" customWidth="1"/>
    <col min="14341" max="14341" width="8.28515625" style="292" customWidth="1"/>
    <col min="14342" max="14342" width="8.7109375" style="292" customWidth="1"/>
    <col min="14343" max="14343" width="12.28515625" style="292" customWidth="1"/>
    <col min="14344" max="14344" width="18" style="292" bestFit="1" customWidth="1"/>
    <col min="14345" max="14345" width="11.7109375" style="292" customWidth="1"/>
    <col min="14346" max="14346" width="12.28515625" style="292" customWidth="1"/>
    <col min="14347" max="14347" width="8.28515625" style="292" bestFit="1" customWidth="1"/>
    <col min="14348" max="14348" width="18.42578125" style="292" customWidth="1"/>
    <col min="14349" max="14349" width="10.5703125" style="292" customWidth="1"/>
    <col min="14350" max="14350" width="13.85546875" style="292" customWidth="1"/>
    <col min="14351" max="14351" width="9.5703125" style="292" customWidth="1"/>
    <col min="14352" max="14352" width="14.5703125" style="292" customWidth="1"/>
    <col min="14353" max="14353" width="12.85546875" style="292" customWidth="1"/>
    <col min="14354" max="14354" width="14.85546875" style="292" customWidth="1"/>
    <col min="14355" max="14355" width="12.85546875" style="292" customWidth="1"/>
    <col min="14356" max="14356" width="12.28515625" style="292" customWidth="1"/>
    <col min="14357" max="14592" width="9.140625" style="292"/>
    <col min="14593" max="14593" width="4" style="292" customWidth="1"/>
    <col min="14594" max="14594" width="21.140625" style="292" customWidth="1"/>
    <col min="14595" max="14595" width="12.7109375" style="292" customWidth="1"/>
    <col min="14596" max="14596" width="8" style="292" customWidth="1"/>
    <col min="14597" max="14597" width="8.28515625" style="292" customWidth="1"/>
    <col min="14598" max="14598" width="8.7109375" style="292" customWidth="1"/>
    <col min="14599" max="14599" width="12.28515625" style="292" customWidth="1"/>
    <col min="14600" max="14600" width="18" style="292" bestFit="1" customWidth="1"/>
    <col min="14601" max="14601" width="11.7109375" style="292" customWidth="1"/>
    <col min="14602" max="14602" width="12.28515625" style="292" customWidth="1"/>
    <col min="14603" max="14603" width="8.28515625" style="292" bestFit="1" customWidth="1"/>
    <col min="14604" max="14604" width="18.42578125" style="292" customWidth="1"/>
    <col min="14605" max="14605" width="10.5703125" style="292" customWidth="1"/>
    <col min="14606" max="14606" width="13.85546875" style="292" customWidth="1"/>
    <col min="14607" max="14607" width="9.5703125" style="292" customWidth="1"/>
    <col min="14608" max="14608" width="14.5703125" style="292" customWidth="1"/>
    <col min="14609" max="14609" width="12.85546875" style="292" customWidth="1"/>
    <col min="14610" max="14610" width="14.85546875" style="292" customWidth="1"/>
    <col min="14611" max="14611" width="12.85546875" style="292" customWidth="1"/>
    <col min="14612" max="14612" width="12.28515625" style="292" customWidth="1"/>
    <col min="14613" max="14848" width="9.140625" style="292"/>
    <col min="14849" max="14849" width="4" style="292" customWidth="1"/>
    <col min="14850" max="14850" width="21.140625" style="292" customWidth="1"/>
    <col min="14851" max="14851" width="12.7109375" style="292" customWidth="1"/>
    <col min="14852" max="14852" width="8" style="292" customWidth="1"/>
    <col min="14853" max="14853" width="8.28515625" style="292" customWidth="1"/>
    <col min="14854" max="14854" width="8.7109375" style="292" customWidth="1"/>
    <col min="14855" max="14855" width="12.28515625" style="292" customWidth="1"/>
    <col min="14856" max="14856" width="18" style="292" bestFit="1" customWidth="1"/>
    <col min="14857" max="14857" width="11.7109375" style="292" customWidth="1"/>
    <col min="14858" max="14858" width="12.28515625" style="292" customWidth="1"/>
    <col min="14859" max="14859" width="8.28515625" style="292" bestFit="1" customWidth="1"/>
    <col min="14860" max="14860" width="18.42578125" style="292" customWidth="1"/>
    <col min="14861" max="14861" width="10.5703125" style="292" customWidth="1"/>
    <col min="14862" max="14862" width="13.85546875" style="292" customWidth="1"/>
    <col min="14863" max="14863" width="9.5703125" style="292" customWidth="1"/>
    <col min="14864" max="14864" width="14.5703125" style="292" customWidth="1"/>
    <col min="14865" max="14865" width="12.85546875" style="292" customWidth="1"/>
    <col min="14866" max="14866" width="14.85546875" style="292" customWidth="1"/>
    <col min="14867" max="14867" width="12.85546875" style="292" customWidth="1"/>
    <col min="14868" max="14868" width="12.28515625" style="292" customWidth="1"/>
    <col min="14869" max="15104" width="9.140625" style="292"/>
    <col min="15105" max="15105" width="4" style="292" customWidth="1"/>
    <col min="15106" max="15106" width="21.140625" style="292" customWidth="1"/>
    <col min="15107" max="15107" width="12.7109375" style="292" customWidth="1"/>
    <col min="15108" max="15108" width="8" style="292" customWidth="1"/>
    <col min="15109" max="15109" width="8.28515625" style="292" customWidth="1"/>
    <col min="15110" max="15110" width="8.7109375" style="292" customWidth="1"/>
    <col min="15111" max="15111" width="12.28515625" style="292" customWidth="1"/>
    <col min="15112" max="15112" width="18" style="292" bestFit="1" customWidth="1"/>
    <col min="15113" max="15113" width="11.7109375" style="292" customWidth="1"/>
    <col min="15114" max="15114" width="12.28515625" style="292" customWidth="1"/>
    <col min="15115" max="15115" width="8.28515625" style="292" bestFit="1" customWidth="1"/>
    <col min="15116" max="15116" width="18.42578125" style="292" customWidth="1"/>
    <col min="15117" max="15117" width="10.5703125" style="292" customWidth="1"/>
    <col min="15118" max="15118" width="13.85546875" style="292" customWidth="1"/>
    <col min="15119" max="15119" width="9.5703125" style="292" customWidth="1"/>
    <col min="15120" max="15120" width="14.5703125" style="292" customWidth="1"/>
    <col min="15121" max="15121" width="12.85546875" style="292" customWidth="1"/>
    <col min="15122" max="15122" width="14.85546875" style="292" customWidth="1"/>
    <col min="15123" max="15123" width="12.85546875" style="292" customWidth="1"/>
    <col min="15124" max="15124" width="12.28515625" style="292" customWidth="1"/>
    <col min="15125" max="15360" width="9.140625" style="292"/>
    <col min="15361" max="15361" width="4" style="292" customWidth="1"/>
    <col min="15362" max="15362" width="21.140625" style="292" customWidth="1"/>
    <col min="15363" max="15363" width="12.7109375" style="292" customWidth="1"/>
    <col min="15364" max="15364" width="8" style="292" customWidth="1"/>
    <col min="15365" max="15365" width="8.28515625" style="292" customWidth="1"/>
    <col min="15366" max="15366" width="8.7109375" style="292" customWidth="1"/>
    <col min="15367" max="15367" width="12.28515625" style="292" customWidth="1"/>
    <col min="15368" max="15368" width="18" style="292" bestFit="1" customWidth="1"/>
    <col min="15369" max="15369" width="11.7109375" style="292" customWidth="1"/>
    <col min="15370" max="15370" width="12.28515625" style="292" customWidth="1"/>
    <col min="15371" max="15371" width="8.28515625" style="292" bestFit="1" customWidth="1"/>
    <col min="15372" max="15372" width="18.42578125" style="292" customWidth="1"/>
    <col min="15373" max="15373" width="10.5703125" style="292" customWidth="1"/>
    <col min="15374" max="15374" width="13.85546875" style="292" customWidth="1"/>
    <col min="15375" max="15375" width="9.5703125" style="292" customWidth="1"/>
    <col min="15376" max="15376" width="14.5703125" style="292" customWidth="1"/>
    <col min="15377" max="15377" width="12.85546875" style="292" customWidth="1"/>
    <col min="15378" max="15378" width="14.85546875" style="292" customWidth="1"/>
    <col min="15379" max="15379" width="12.85546875" style="292" customWidth="1"/>
    <col min="15380" max="15380" width="12.28515625" style="292" customWidth="1"/>
    <col min="15381" max="15616" width="9.140625" style="292"/>
    <col min="15617" max="15617" width="4" style="292" customWidth="1"/>
    <col min="15618" max="15618" width="21.140625" style="292" customWidth="1"/>
    <col min="15619" max="15619" width="12.7109375" style="292" customWidth="1"/>
    <col min="15620" max="15620" width="8" style="292" customWidth="1"/>
    <col min="15621" max="15621" width="8.28515625" style="292" customWidth="1"/>
    <col min="15622" max="15622" width="8.7109375" style="292" customWidth="1"/>
    <col min="15623" max="15623" width="12.28515625" style="292" customWidth="1"/>
    <col min="15624" max="15624" width="18" style="292" bestFit="1" customWidth="1"/>
    <col min="15625" max="15625" width="11.7109375" style="292" customWidth="1"/>
    <col min="15626" max="15626" width="12.28515625" style="292" customWidth="1"/>
    <col min="15627" max="15627" width="8.28515625" style="292" bestFit="1" customWidth="1"/>
    <col min="15628" max="15628" width="18.42578125" style="292" customWidth="1"/>
    <col min="15629" max="15629" width="10.5703125" style="292" customWidth="1"/>
    <col min="15630" max="15630" width="13.85546875" style="292" customWidth="1"/>
    <col min="15631" max="15631" width="9.5703125" style="292" customWidth="1"/>
    <col min="15632" max="15632" width="14.5703125" style="292" customWidth="1"/>
    <col min="15633" max="15633" width="12.85546875" style="292" customWidth="1"/>
    <col min="15634" max="15634" width="14.85546875" style="292" customWidth="1"/>
    <col min="15635" max="15635" width="12.85546875" style="292" customWidth="1"/>
    <col min="15636" max="15636" width="12.28515625" style="292" customWidth="1"/>
    <col min="15637" max="15872" width="9.140625" style="292"/>
    <col min="15873" max="15873" width="4" style="292" customWidth="1"/>
    <col min="15874" max="15874" width="21.140625" style="292" customWidth="1"/>
    <col min="15875" max="15875" width="12.7109375" style="292" customWidth="1"/>
    <col min="15876" max="15876" width="8" style="292" customWidth="1"/>
    <col min="15877" max="15877" width="8.28515625" style="292" customWidth="1"/>
    <col min="15878" max="15878" width="8.7109375" style="292" customWidth="1"/>
    <col min="15879" max="15879" width="12.28515625" style="292" customWidth="1"/>
    <col min="15880" max="15880" width="18" style="292" bestFit="1" customWidth="1"/>
    <col min="15881" max="15881" width="11.7109375" style="292" customWidth="1"/>
    <col min="15882" max="15882" width="12.28515625" style="292" customWidth="1"/>
    <col min="15883" max="15883" width="8.28515625" style="292" bestFit="1" customWidth="1"/>
    <col min="15884" max="15884" width="18.42578125" style="292" customWidth="1"/>
    <col min="15885" max="15885" width="10.5703125" style="292" customWidth="1"/>
    <col min="15886" max="15886" width="13.85546875" style="292" customWidth="1"/>
    <col min="15887" max="15887" width="9.5703125" style="292" customWidth="1"/>
    <col min="15888" max="15888" width="14.5703125" style="292" customWidth="1"/>
    <col min="15889" max="15889" width="12.85546875" style="292" customWidth="1"/>
    <col min="15890" max="15890" width="14.85546875" style="292" customWidth="1"/>
    <col min="15891" max="15891" width="12.85546875" style="292" customWidth="1"/>
    <col min="15892" max="15892" width="12.28515625" style="292" customWidth="1"/>
    <col min="15893" max="16128" width="9.140625" style="292"/>
    <col min="16129" max="16129" width="4" style="292" customWidth="1"/>
    <col min="16130" max="16130" width="21.140625" style="292" customWidth="1"/>
    <col min="16131" max="16131" width="12.7109375" style="292" customWidth="1"/>
    <col min="16132" max="16132" width="8" style="292" customWidth="1"/>
    <col min="16133" max="16133" width="8.28515625" style="292" customWidth="1"/>
    <col min="16134" max="16134" width="8.7109375" style="292" customWidth="1"/>
    <col min="16135" max="16135" width="12.28515625" style="292" customWidth="1"/>
    <col min="16136" max="16136" width="18" style="292" bestFit="1" customWidth="1"/>
    <col min="16137" max="16137" width="11.7109375" style="292" customWidth="1"/>
    <col min="16138" max="16138" width="12.28515625" style="292" customWidth="1"/>
    <col min="16139" max="16139" width="8.28515625" style="292" bestFit="1" customWidth="1"/>
    <col min="16140" max="16140" width="18.42578125" style="292" customWidth="1"/>
    <col min="16141" max="16141" width="10.5703125" style="292" customWidth="1"/>
    <col min="16142" max="16142" width="13.85546875" style="292" customWidth="1"/>
    <col min="16143" max="16143" width="9.5703125" style="292" customWidth="1"/>
    <col min="16144" max="16144" width="14.5703125" style="292" customWidth="1"/>
    <col min="16145" max="16145" width="12.85546875" style="292" customWidth="1"/>
    <col min="16146" max="16146" width="14.85546875" style="292" customWidth="1"/>
    <col min="16147" max="16147" width="12.85546875" style="292" customWidth="1"/>
    <col min="16148" max="16148" width="12.28515625" style="292" customWidth="1"/>
    <col min="16149" max="16384" width="9.140625" style="292"/>
  </cols>
  <sheetData>
    <row r="1" spans="1:22" ht="18">
      <c r="B1" s="335"/>
      <c r="J1" s="293"/>
      <c r="K1" s="293"/>
      <c r="L1" s="341"/>
      <c r="M1" s="341"/>
      <c r="N1" s="341"/>
      <c r="O1" s="341"/>
      <c r="P1" s="341"/>
      <c r="Q1" s="341"/>
      <c r="R1" s="341"/>
      <c r="S1" s="342"/>
      <c r="T1" s="293"/>
    </row>
    <row r="2" spans="1:22" ht="27">
      <c r="B2" s="335"/>
      <c r="H2" s="345" t="s">
        <v>264</v>
      </c>
      <c r="J2" s="293"/>
      <c r="K2" s="293"/>
      <c r="L2" s="341"/>
      <c r="M2" s="341"/>
      <c r="N2" s="341"/>
      <c r="O2" s="341"/>
      <c r="P2" s="341"/>
      <c r="Q2" s="341"/>
      <c r="R2" s="341"/>
      <c r="S2" s="342"/>
      <c r="T2" s="293"/>
    </row>
    <row r="3" spans="1:22" ht="27">
      <c r="B3" s="335"/>
      <c r="H3" s="346" t="s">
        <v>265</v>
      </c>
      <c r="J3" s="293"/>
      <c r="K3" s="293"/>
      <c r="L3" s="341"/>
      <c r="M3" s="341"/>
      <c r="N3" s="341"/>
      <c r="O3" s="341"/>
      <c r="P3" s="341"/>
      <c r="Q3" s="341"/>
      <c r="R3" s="341"/>
      <c r="S3" s="342"/>
      <c r="T3" s="293"/>
    </row>
    <row r="4" spans="1:22" ht="27">
      <c r="B4" s="335"/>
      <c r="H4" s="346" t="s">
        <v>266</v>
      </c>
      <c r="J4" s="293"/>
      <c r="K4" s="293"/>
      <c r="L4" s="341"/>
      <c r="M4" s="341"/>
      <c r="N4" s="341"/>
      <c r="O4" s="341"/>
      <c r="P4" s="341"/>
      <c r="Q4" s="341"/>
      <c r="R4" s="341"/>
      <c r="S4" s="342"/>
      <c r="T4" s="293"/>
    </row>
    <row r="5" spans="1:22" ht="12.75" customHeight="1">
      <c r="B5" s="336"/>
      <c r="J5" s="293"/>
      <c r="K5" s="293"/>
      <c r="L5" s="341"/>
      <c r="M5" s="341"/>
      <c r="N5" s="341"/>
      <c r="O5" s="341"/>
      <c r="P5" s="341"/>
      <c r="Q5" s="341"/>
      <c r="R5" s="341"/>
      <c r="S5" s="342"/>
      <c r="T5" s="293"/>
    </row>
    <row r="6" spans="1:22" ht="20.25">
      <c r="B6" s="337"/>
      <c r="J6" s="293"/>
      <c r="K6" s="293"/>
      <c r="L6" s="341"/>
      <c r="M6" s="341"/>
      <c r="N6" s="341"/>
      <c r="O6" s="341"/>
      <c r="P6" s="341"/>
      <c r="Q6" s="341"/>
      <c r="R6" s="341"/>
      <c r="S6" s="342"/>
      <c r="T6" s="293"/>
    </row>
    <row r="7" spans="1:22" ht="15.75" customHeight="1">
      <c r="B7" s="338"/>
      <c r="C7" s="339"/>
      <c r="D7" s="339"/>
      <c r="E7" s="339"/>
      <c r="H7" s="297"/>
      <c r="J7" s="298"/>
      <c r="K7" s="299"/>
      <c r="L7" s="341"/>
      <c r="M7" s="341"/>
      <c r="N7" s="343"/>
      <c r="O7" s="341"/>
      <c r="P7" s="344"/>
      <c r="Q7" s="341"/>
      <c r="R7" s="341"/>
      <c r="S7" s="342"/>
      <c r="T7" s="293"/>
    </row>
    <row r="8" spans="1:22" ht="15.75" customHeight="1">
      <c r="B8" s="338"/>
      <c r="C8" s="339"/>
      <c r="D8" s="339"/>
      <c r="E8" s="339"/>
      <c r="H8" s="297"/>
      <c r="J8" s="298"/>
      <c r="K8" s="299"/>
      <c r="L8" s="341"/>
      <c r="M8" s="341"/>
      <c r="N8" s="343"/>
      <c r="O8" s="341"/>
      <c r="P8" s="344"/>
      <c r="Q8" s="341"/>
      <c r="R8" s="341"/>
      <c r="S8" s="342"/>
      <c r="T8" s="293"/>
    </row>
    <row r="9" spans="1:22" ht="33.75">
      <c r="B9" s="611" t="s">
        <v>306</v>
      </c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2"/>
      <c r="U9" s="347"/>
      <c r="V9" s="347"/>
    </row>
    <row r="10" spans="1:22" ht="24" customHeight="1">
      <c r="A10" s="340"/>
      <c r="B10" s="348"/>
      <c r="C10" s="349"/>
      <c r="D10" s="349"/>
      <c r="E10" s="349"/>
      <c r="F10" s="349"/>
      <c r="G10" s="349"/>
      <c r="H10" s="349"/>
      <c r="I10" s="349"/>
      <c r="J10" s="349"/>
      <c r="K10" s="349"/>
      <c r="L10" s="349"/>
      <c r="M10" s="349"/>
      <c r="N10" s="349"/>
      <c r="O10" s="349"/>
      <c r="P10" s="349"/>
      <c r="Q10" s="349"/>
      <c r="R10" s="349"/>
      <c r="S10" s="349"/>
      <c r="T10" s="349"/>
      <c r="U10" s="350"/>
      <c r="V10" s="350"/>
    </row>
    <row r="11" spans="1:22" s="428" customFormat="1" ht="21">
      <c r="B11" s="613" t="s">
        <v>307</v>
      </c>
      <c r="C11" s="614"/>
      <c r="D11" s="614"/>
      <c r="E11" s="614"/>
      <c r="F11" s="614"/>
      <c r="G11" s="614"/>
      <c r="H11" s="614"/>
      <c r="I11" s="614"/>
      <c r="J11" s="615"/>
      <c r="K11" s="429"/>
      <c r="L11" s="616" t="s">
        <v>308</v>
      </c>
      <c r="M11" s="614"/>
      <c r="N11" s="614"/>
      <c r="O11" s="614"/>
      <c r="P11" s="614"/>
      <c r="Q11" s="614"/>
      <c r="R11" s="614"/>
      <c r="S11" s="614"/>
      <c r="T11" s="615"/>
    </row>
    <row r="12" spans="1:22" s="428" customFormat="1" ht="18.75">
      <c r="B12" s="525" t="s">
        <v>1</v>
      </c>
      <c r="C12" s="525" t="s">
        <v>8</v>
      </c>
      <c r="D12" s="525" t="s">
        <v>309</v>
      </c>
      <c r="E12" s="525" t="s">
        <v>289</v>
      </c>
      <c r="F12" s="617" t="s">
        <v>310</v>
      </c>
      <c r="G12" s="618"/>
      <c r="H12" s="525" t="s">
        <v>8</v>
      </c>
      <c r="I12" s="525" t="s">
        <v>311</v>
      </c>
      <c r="J12" s="525" t="s">
        <v>312</v>
      </c>
      <c r="K12" s="429"/>
      <c r="L12" s="527" t="s">
        <v>1</v>
      </c>
      <c r="M12" s="527" t="s">
        <v>8</v>
      </c>
      <c r="N12" s="527" t="s">
        <v>309</v>
      </c>
      <c r="O12" s="527" t="s">
        <v>289</v>
      </c>
      <c r="P12" s="619" t="s">
        <v>310</v>
      </c>
      <c r="Q12" s="620"/>
      <c r="R12" s="527" t="s">
        <v>8</v>
      </c>
      <c r="S12" s="527" t="s">
        <v>311</v>
      </c>
      <c r="T12" s="527" t="s">
        <v>313</v>
      </c>
    </row>
    <row r="13" spans="1:22" s="428" customFormat="1" ht="15.75">
      <c r="B13" s="733" t="s">
        <v>249</v>
      </c>
      <c r="C13" s="734" t="s">
        <v>565</v>
      </c>
      <c r="D13" s="735">
        <f>+E13-3</f>
        <v>46114</v>
      </c>
      <c r="E13" s="735">
        <v>46117</v>
      </c>
      <c r="F13" s="736" t="s">
        <v>564</v>
      </c>
      <c r="G13" s="737"/>
      <c r="H13" s="738" t="s">
        <v>563</v>
      </c>
      <c r="I13" s="735">
        <f>+E13+7</f>
        <v>46124</v>
      </c>
      <c r="J13" s="735">
        <f>+E13+23</f>
        <v>46140</v>
      </c>
      <c r="K13" s="429"/>
      <c r="L13" s="430" t="s">
        <v>399</v>
      </c>
      <c r="M13" s="431" t="s">
        <v>401</v>
      </c>
      <c r="N13" s="434">
        <f>+O13-2</f>
        <v>46116</v>
      </c>
      <c r="O13" s="432">
        <v>46118</v>
      </c>
      <c r="P13" s="609" t="s">
        <v>577</v>
      </c>
      <c r="Q13" s="610"/>
      <c r="R13" s="433" t="s">
        <v>576</v>
      </c>
      <c r="S13" s="432">
        <f>+O13+7</f>
        <v>46125</v>
      </c>
      <c r="T13" s="432">
        <f>+O13+43</f>
        <v>46161</v>
      </c>
    </row>
    <row r="14" spans="1:22" s="428" customFormat="1" ht="15.75">
      <c r="B14" s="733" t="s">
        <v>245</v>
      </c>
      <c r="C14" s="734" t="s">
        <v>562</v>
      </c>
      <c r="D14" s="735">
        <f>+E14-2</f>
        <v>46122</v>
      </c>
      <c r="E14" s="735">
        <v>46124</v>
      </c>
      <c r="F14" s="736" t="s">
        <v>315</v>
      </c>
      <c r="G14" s="737"/>
      <c r="H14" s="738" t="s">
        <v>561</v>
      </c>
      <c r="I14" s="735">
        <f>+E14+7</f>
        <v>46131</v>
      </c>
      <c r="J14" s="735">
        <f>+E14+23</f>
        <v>46147</v>
      </c>
      <c r="K14" s="429"/>
      <c r="L14" s="430" t="s">
        <v>244</v>
      </c>
      <c r="M14" s="431" t="s">
        <v>575</v>
      </c>
      <c r="N14" s="434">
        <f>+O14-2</f>
        <v>46121</v>
      </c>
      <c r="O14" s="432">
        <v>46123</v>
      </c>
      <c r="P14" s="609" t="s">
        <v>573</v>
      </c>
      <c r="Q14" s="610"/>
      <c r="R14" s="433" t="s">
        <v>572</v>
      </c>
      <c r="S14" s="432">
        <f>+O14+10</f>
        <v>46133</v>
      </c>
      <c r="T14" s="432">
        <f>+O14+43</f>
        <v>46166</v>
      </c>
    </row>
    <row r="15" spans="1:22" s="428" customFormat="1" ht="15.75">
      <c r="B15" s="733" t="s">
        <v>249</v>
      </c>
      <c r="C15" s="734" t="s">
        <v>560</v>
      </c>
      <c r="D15" s="735">
        <f>+E15-2</f>
        <v>46129</v>
      </c>
      <c r="E15" s="735">
        <v>46131</v>
      </c>
      <c r="F15" s="736" t="s">
        <v>396</v>
      </c>
      <c r="G15" s="737"/>
      <c r="H15" s="738" t="s">
        <v>559</v>
      </c>
      <c r="I15" s="735">
        <f>+E15+7</f>
        <v>46138</v>
      </c>
      <c r="J15" s="735">
        <f>+E15+23</f>
        <v>46154</v>
      </c>
      <c r="K15" s="429"/>
      <c r="L15" s="430" t="s">
        <v>256</v>
      </c>
      <c r="M15" s="431" t="s">
        <v>574</v>
      </c>
      <c r="N15" s="434">
        <f>+O15-3</f>
        <v>46126</v>
      </c>
      <c r="O15" s="432">
        <v>46129</v>
      </c>
      <c r="P15" s="609" t="s">
        <v>573</v>
      </c>
      <c r="Q15" s="610"/>
      <c r="R15" s="435" t="s">
        <v>572</v>
      </c>
      <c r="S15" s="432">
        <f>+O15+6</f>
        <v>46135</v>
      </c>
      <c r="T15" s="432">
        <f>+O15+39</f>
        <v>46168</v>
      </c>
    </row>
    <row r="16" spans="1:22" s="428" customFormat="1" ht="15.75">
      <c r="B16" s="733" t="s">
        <v>245</v>
      </c>
      <c r="C16" s="734" t="s">
        <v>558</v>
      </c>
      <c r="D16" s="735">
        <f>+E16-2</f>
        <v>46136</v>
      </c>
      <c r="E16" s="735">
        <v>46138</v>
      </c>
      <c r="F16" s="736" t="s">
        <v>60</v>
      </c>
      <c r="G16" s="737"/>
      <c r="H16" s="738" t="s">
        <v>557</v>
      </c>
      <c r="I16" s="735">
        <f>+E16+7</f>
        <v>46145</v>
      </c>
      <c r="J16" s="735">
        <f>+E16+23</f>
        <v>46161</v>
      </c>
      <c r="K16" s="429"/>
      <c r="L16" s="430" t="s">
        <v>243</v>
      </c>
      <c r="M16" s="431" t="s">
        <v>571</v>
      </c>
      <c r="N16" s="434">
        <f>+O16-2</f>
        <v>46130</v>
      </c>
      <c r="O16" s="432">
        <v>46132</v>
      </c>
      <c r="P16" s="609" t="s">
        <v>570</v>
      </c>
      <c r="Q16" s="610"/>
      <c r="R16" s="435" t="s">
        <v>569</v>
      </c>
      <c r="S16" s="432">
        <f>+O16+2</f>
        <v>46134</v>
      </c>
      <c r="T16" s="432">
        <f>+O16+40</f>
        <v>46172</v>
      </c>
    </row>
    <row r="17" spans="1:20" s="428" customFormat="1" ht="15.75">
      <c r="B17" s="733" t="s">
        <v>249</v>
      </c>
      <c r="C17" s="734" t="s">
        <v>556</v>
      </c>
      <c r="D17" s="735">
        <f>+E17-3</f>
        <v>46142</v>
      </c>
      <c r="E17" s="735">
        <v>46145</v>
      </c>
      <c r="F17" s="736" t="s">
        <v>398</v>
      </c>
      <c r="G17" s="737"/>
      <c r="H17" s="738" t="s">
        <v>555</v>
      </c>
      <c r="I17" s="735">
        <f>+E17+7</f>
        <v>46152</v>
      </c>
      <c r="J17" s="735">
        <f>+E17+23</f>
        <v>46168</v>
      </c>
      <c r="K17" s="429"/>
      <c r="L17" s="430" t="s">
        <v>399</v>
      </c>
      <c r="M17" s="431" t="s">
        <v>568</v>
      </c>
      <c r="N17" s="434">
        <f>+O17-2</f>
        <v>46142</v>
      </c>
      <c r="O17" s="432">
        <v>46144</v>
      </c>
      <c r="P17" s="609" t="s">
        <v>567</v>
      </c>
      <c r="Q17" s="610"/>
      <c r="R17" s="433" t="s">
        <v>566</v>
      </c>
      <c r="S17" s="432">
        <f>+O17+7</f>
        <v>46151</v>
      </c>
      <c r="T17" s="432">
        <f>+O17+38</f>
        <v>46182</v>
      </c>
    </row>
    <row r="18" spans="1:20" s="428" customFormat="1" ht="12.75" customHeight="1">
      <c r="B18" s="429"/>
      <c r="C18" s="429"/>
      <c r="D18" s="429"/>
      <c r="E18" s="429"/>
      <c r="F18" s="429"/>
      <c r="G18" s="429"/>
      <c r="H18" s="429"/>
      <c r="I18" s="429"/>
      <c r="J18" s="429"/>
      <c r="K18" s="429"/>
      <c r="L18" s="429"/>
      <c r="M18" s="429"/>
      <c r="N18" s="436"/>
      <c r="O18" s="437"/>
      <c r="P18" s="437"/>
      <c r="Q18" s="437"/>
      <c r="R18" s="437"/>
      <c r="S18" s="437"/>
      <c r="T18" s="429"/>
    </row>
    <row r="19" spans="1:20" s="428" customFormat="1" ht="21">
      <c r="B19" s="623" t="s">
        <v>584</v>
      </c>
      <c r="C19" s="624"/>
      <c r="D19" s="624"/>
      <c r="E19" s="624"/>
      <c r="F19" s="624"/>
      <c r="G19" s="624"/>
      <c r="H19" s="624"/>
      <c r="I19" s="624"/>
      <c r="J19" s="625"/>
      <c r="K19" s="429"/>
      <c r="L19" s="623" t="s">
        <v>316</v>
      </c>
      <c r="M19" s="624"/>
      <c r="N19" s="624"/>
      <c r="O19" s="624"/>
      <c r="P19" s="624"/>
      <c r="Q19" s="624"/>
      <c r="R19" s="624"/>
      <c r="S19" s="624"/>
      <c r="T19" s="625"/>
    </row>
    <row r="20" spans="1:20" s="428" customFormat="1" ht="18.75">
      <c r="B20" s="525" t="s">
        <v>1</v>
      </c>
      <c r="C20" s="525" t="s">
        <v>8</v>
      </c>
      <c r="D20" s="525" t="s">
        <v>309</v>
      </c>
      <c r="E20" s="525" t="s">
        <v>289</v>
      </c>
      <c r="F20" s="617" t="s">
        <v>310</v>
      </c>
      <c r="G20" s="618"/>
      <c r="H20" s="525" t="s">
        <v>8</v>
      </c>
      <c r="I20" s="525" t="s">
        <v>311</v>
      </c>
      <c r="J20" s="525" t="s">
        <v>317</v>
      </c>
      <c r="K20" s="429"/>
      <c r="L20" s="528" t="s">
        <v>1</v>
      </c>
      <c r="M20" s="528" t="s">
        <v>8</v>
      </c>
      <c r="N20" s="528" t="s">
        <v>309</v>
      </c>
      <c r="O20" s="529" t="s">
        <v>289</v>
      </c>
      <c r="P20" s="626" t="s">
        <v>310</v>
      </c>
      <c r="Q20" s="627"/>
      <c r="R20" s="528" t="s">
        <v>8</v>
      </c>
      <c r="S20" s="528" t="s">
        <v>311</v>
      </c>
      <c r="T20" s="528" t="s">
        <v>318</v>
      </c>
    </row>
    <row r="21" spans="1:20" s="428" customFormat="1" ht="15.75">
      <c r="B21" s="430"/>
      <c r="C21" s="431"/>
      <c r="D21" s="432"/>
      <c r="E21" s="432"/>
      <c r="F21" s="609"/>
      <c r="G21" s="610"/>
      <c r="H21" s="438"/>
      <c r="I21" s="439"/>
      <c r="J21" s="439"/>
      <c r="K21" s="429"/>
      <c r="L21" s="430" t="s">
        <v>399</v>
      </c>
      <c r="M21" s="431" t="s">
        <v>401</v>
      </c>
      <c r="N21" s="434">
        <f>+O21-2</f>
        <v>46116</v>
      </c>
      <c r="O21" s="432">
        <v>46118</v>
      </c>
      <c r="P21" s="621" t="s">
        <v>583</v>
      </c>
      <c r="Q21" s="622"/>
      <c r="R21" s="440" t="s">
        <v>582</v>
      </c>
      <c r="S21" s="434">
        <f>+O21+8</f>
        <v>46126</v>
      </c>
      <c r="T21" s="434">
        <f>+O21+45</f>
        <v>46163</v>
      </c>
    </row>
    <row r="22" spans="1:20" s="428" customFormat="1" ht="15.75">
      <c r="B22" s="430"/>
      <c r="C22" s="431"/>
      <c r="D22" s="432"/>
      <c r="E22" s="432"/>
      <c r="F22" s="609"/>
      <c r="G22" s="610"/>
      <c r="H22" s="438"/>
      <c r="I22" s="439"/>
      <c r="J22" s="439"/>
      <c r="K22" s="429"/>
      <c r="L22" s="430" t="s">
        <v>244</v>
      </c>
      <c r="M22" s="431" t="s">
        <v>575</v>
      </c>
      <c r="N22" s="434">
        <f>+O22-2</f>
        <v>46121</v>
      </c>
      <c r="O22" s="432">
        <v>46123</v>
      </c>
      <c r="P22" s="621" t="s">
        <v>581</v>
      </c>
      <c r="Q22" s="622"/>
      <c r="R22" s="440" t="s">
        <v>314</v>
      </c>
      <c r="S22" s="434">
        <f>+O22+8</f>
        <v>46131</v>
      </c>
      <c r="T22" s="434">
        <f>+O22+45</f>
        <v>46168</v>
      </c>
    </row>
    <row r="23" spans="1:20" s="428" customFormat="1" ht="15.75">
      <c r="B23" s="430"/>
      <c r="C23" s="431"/>
      <c r="D23" s="432"/>
      <c r="E23" s="432"/>
      <c r="F23" s="609"/>
      <c r="G23" s="610"/>
      <c r="H23" s="438"/>
      <c r="I23" s="439"/>
      <c r="J23" s="439"/>
      <c r="K23" s="429"/>
      <c r="L23" s="430" t="s">
        <v>256</v>
      </c>
      <c r="M23" s="431" t="s">
        <v>574</v>
      </c>
      <c r="N23" s="434">
        <f>+O23-3</f>
        <v>46126</v>
      </c>
      <c r="O23" s="432">
        <v>46129</v>
      </c>
      <c r="P23" s="621" t="s">
        <v>580</v>
      </c>
      <c r="Q23" s="622"/>
      <c r="R23" s="440" t="s">
        <v>388</v>
      </c>
      <c r="S23" s="434">
        <f>+O23+8</f>
        <v>46137</v>
      </c>
      <c r="T23" s="434">
        <f>+O23+45</f>
        <v>46174</v>
      </c>
    </row>
    <row r="24" spans="1:20" s="428" customFormat="1" ht="15.75">
      <c r="B24" s="430"/>
      <c r="C24" s="431"/>
      <c r="D24" s="432"/>
      <c r="E24" s="432"/>
      <c r="F24" s="609"/>
      <c r="G24" s="610"/>
      <c r="H24" s="438"/>
      <c r="I24" s="439"/>
      <c r="J24" s="439"/>
      <c r="K24" s="429"/>
      <c r="L24" s="430" t="s">
        <v>243</v>
      </c>
      <c r="M24" s="431" t="s">
        <v>571</v>
      </c>
      <c r="N24" s="434">
        <f>+O24-2</f>
        <v>46130</v>
      </c>
      <c r="O24" s="432">
        <v>46132</v>
      </c>
      <c r="P24" s="621" t="s">
        <v>579</v>
      </c>
      <c r="Q24" s="622"/>
      <c r="R24" s="440" t="s">
        <v>400</v>
      </c>
      <c r="S24" s="434">
        <f>+O24+8</f>
        <v>46140</v>
      </c>
      <c r="T24" s="434">
        <f>+O24+45</f>
        <v>46177</v>
      </c>
    </row>
    <row r="25" spans="1:20" s="428" customFormat="1" ht="15.75">
      <c r="A25" s="441"/>
      <c r="B25" s="430"/>
      <c r="C25" s="431"/>
      <c r="D25" s="432"/>
      <c r="E25" s="432"/>
      <c r="F25" s="609"/>
      <c r="G25" s="610"/>
      <c r="H25" s="438"/>
      <c r="I25" s="439"/>
      <c r="J25" s="439"/>
      <c r="K25" s="429"/>
      <c r="L25" s="430" t="s">
        <v>399</v>
      </c>
      <c r="M25" s="431" t="s">
        <v>568</v>
      </c>
      <c r="N25" s="434">
        <f>+O25-2</f>
        <v>46142</v>
      </c>
      <c r="O25" s="432">
        <v>46144</v>
      </c>
      <c r="P25" s="621" t="s">
        <v>578</v>
      </c>
      <c r="Q25" s="622"/>
      <c r="R25" s="440" t="s">
        <v>388</v>
      </c>
      <c r="S25" s="434">
        <f>+O25+8</f>
        <v>46152</v>
      </c>
      <c r="T25" s="434">
        <f>+O25+45</f>
        <v>46189</v>
      </c>
    </row>
    <row r="26" spans="1:20" s="428" customFormat="1" ht="12.75" customHeight="1">
      <c r="B26" s="436"/>
      <c r="C26" s="442"/>
      <c r="D26" s="437"/>
      <c r="E26" s="437"/>
      <c r="F26" s="436"/>
      <c r="G26" s="436"/>
      <c r="H26" s="436"/>
      <c r="I26" s="437"/>
      <c r="J26" s="437"/>
      <c r="K26" s="429"/>
      <c r="L26" s="436"/>
      <c r="M26" s="436"/>
      <c r="N26" s="437"/>
      <c r="O26" s="437"/>
      <c r="P26" s="436"/>
      <c r="Q26" s="436"/>
      <c r="R26" s="442"/>
      <c r="S26" s="437"/>
      <c r="T26" s="437"/>
    </row>
    <row r="27" spans="1:20" s="428" customFormat="1" ht="20.100000000000001" customHeight="1">
      <c r="B27" s="616" t="s">
        <v>319</v>
      </c>
      <c r="C27" s="614"/>
      <c r="D27" s="614"/>
      <c r="E27" s="614"/>
      <c r="F27" s="614"/>
      <c r="G27" s="614"/>
      <c r="H27" s="614"/>
      <c r="I27" s="614"/>
      <c r="J27" s="615"/>
      <c r="K27" s="443"/>
      <c r="L27" s="616" t="s">
        <v>320</v>
      </c>
      <c r="M27" s="614"/>
      <c r="N27" s="614"/>
      <c r="O27" s="614"/>
      <c r="P27" s="614"/>
      <c r="Q27" s="614"/>
      <c r="R27" s="614"/>
      <c r="S27" s="614"/>
      <c r="T27" s="615"/>
    </row>
    <row r="28" spans="1:20" s="428" customFormat="1" ht="18.75">
      <c r="B28" s="527" t="s">
        <v>1</v>
      </c>
      <c r="C28" s="527" t="s">
        <v>8</v>
      </c>
      <c r="D28" s="527" t="s">
        <v>309</v>
      </c>
      <c r="E28" s="527" t="s">
        <v>289</v>
      </c>
      <c r="F28" s="617" t="s">
        <v>310</v>
      </c>
      <c r="G28" s="618"/>
      <c r="H28" s="527" t="s">
        <v>8</v>
      </c>
      <c r="I28" s="527" t="s">
        <v>311</v>
      </c>
      <c r="J28" s="527" t="s">
        <v>321</v>
      </c>
      <c r="K28" s="444"/>
      <c r="L28" s="527" t="s">
        <v>1</v>
      </c>
      <c r="M28" s="527" t="s">
        <v>8</v>
      </c>
      <c r="N28" s="527" t="s">
        <v>309</v>
      </c>
      <c r="O28" s="527" t="s">
        <v>289</v>
      </c>
      <c r="P28" s="617" t="s">
        <v>310</v>
      </c>
      <c r="Q28" s="618"/>
      <c r="R28" s="527" t="s">
        <v>8</v>
      </c>
      <c r="S28" s="527" t="s">
        <v>311</v>
      </c>
      <c r="T28" s="525" t="s">
        <v>322</v>
      </c>
    </row>
    <row r="29" spans="1:20" s="428" customFormat="1" ht="15.75">
      <c r="A29" s="429"/>
      <c r="B29" s="445"/>
      <c r="C29" s="431"/>
      <c r="D29" s="432"/>
      <c r="E29" s="432"/>
      <c r="F29" s="609"/>
      <c r="G29" s="610"/>
      <c r="H29" s="446"/>
      <c r="I29" s="432"/>
      <c r="J29" s="432"/>
      <c r="K29" s="447"/>
      <c r="L29" s="445" t="s">
        <v>249</v>
      </c>
      <c r="M29" s="431" t="s">
        <v>565</v>
      </c>
      <c r="N29" s="432">
        <f>+O29-2</f>
        <v>46115</v>
      </c>
      <c r="O29" s="432">
        <v>46117</v>
      </c>
      <c r="P29" s="628" t="s">
        <v>402</v>
      </c>
      <c r="Q29" s="629"/>
      <c r="R29" s="448" t="s">
        <v>589</v>
      </c>
      <c r="S29" s="432">
        <f>+O29+7</f>
        <v>46124</v>
      </c>
      <c r="T29" s="432">
        <f>+O29+15</f>
        <v>46132</v>
      </c>
    </row>
    <row r="30" spans="1:20" s="428" customFormat="1" ht="15.75">
      <c r="B30" s="445"/>
      <c r="C30" s="431"/>
      <c r="D30" s="432"/>
      <c r="E30" s="432"/>
      <c r="F30" s="609"/>
      <c r="G30" s="610"/>
      <c r="H30" s="446"/>
      <c r="I30" s="432"/>
      <c r="J30" s="432"/>
      <c r="K30" s="447"/>
      <c r="L30" s="445" t="s">
        <v>245</v>
      </c>
      <c r="M30" s="431" t="s">
        <v>562</v>
      </c>
      <c r="N30" s="432">
        <f>+O30-2</f>
        <v>46122</v>
      </c>
      <c r="O30" s="432">
        <v>46124</v>
      </c>
      <c r="P30" s="630" t="s">
        <v>323</v>
      </c>
      <c r="Q30" s="631"/>
      <c r="R30" s="448" t="s">
        <v>588</v>
      </c>
      <c r="S30" s="432">
        <f>+O30+7</f>
        <v>46131</v>
      </c>
      <c r="T30" s="432">
        <f>+O30+15</f>
        <v>46139</v>
      </c>
    </row>
    <row r="31" spans="1:20" s="428" customFormat="1" ht="15.75">
      <c r="B31" s="445"/>
      <c r="C31" s="431"/>
      <c r="D31" s="432"/>
      <c r="E31" s="432"/>
      <c r="F31" s="609"/>
      <c r="G31" s="610"/>
      <c r="H31" s="446"/>
      <c r="I31" s="432"/>
      <c r="J31" s="432"/>
      <c r="K31" s="447"/>
      <c r="L31" s="445" t="s">
        <v>249</v>
      </c>
      <c r="M31" s="431" t="s">
        <v>560</v>
      </c>
      <c r="N31" s="432">
        <f>+O31-2</f>
        <v>46129</v>
      </c>
      <c r="O31" s="432">
        <v>46131</v>
      </c>
      <c r="P31" s="630" t="s">
        <v>403</v>
      </c>
      <c r="Q31" s="631"/>
      <c r="R31" s="448" t="s">
        <v>587</v>
      </c>
      <c r="S31" s="432">
        <f>+O31+7</f>
        <v>46138</v>
      </c>
      <c r="T31" s="432">
        <f>+O31+15</f>
        <v>46146</v>
      </c>
    </row>
    <row r="32" spans="1:20" s="428" customFormat="1" ht="15.75">
      <c r="B32" s="445"/>
      <c r="C32" s="431"/>
      <c r="D32" s="432"/>
      <c r="E32" s="432"/>
      <c r="F32" s="609"/>
      <c r="G32" s="610"/>
      <c r="H32" s="446"/>
      <c r="I32" s="432"/>
      <c r="J32" s="432"/>
      <c r="K32" s="447"/>
      <c r="L32" s="445" t="s">
        <v>245</v>
      </c>
      <c r="M32" s="431" t="s">
        <v>558</v>
      </c>
      <c r="N32" s="432">
        <f>+O32-4</f>
        <v>46134</v>
      </c>
      <c r="O32" s="432">
        <v>46138</v>
      </c>
      <c r="P32" s="630" t="s">
        <v>402</v>
      </c>
      <c r="Q32" s="631"/>
      <c r="R32" s="448" t="s">
        <v>586</v>
      </c>
      <c r="S32" s="432">
        <f>+O32+7</f>
        <v>46145</v>
      </c>
      <c r="T32" s="432">
        <f>+O32+15</f>
        <v>46153</v>
      </c>
    </row>
    <row r="33" spans="1:23" s="428" customFormat="1" ht="15.75">
      <c r="B33" s="445"/>
      <c r="C33" s="431"/>
      <c r="D33" s="432"/>
      <c r="E33" s="432"/>
      <c r="F33" s="609"/>
      <c r="G33" s="610"/>
      <c r="H33" s="446"/>
      <c r="I33" s="735"/>
      <c r="J33" s="735"/>
      <c r="K33" s="447"/>
      <c r="L33" s="445" t="s">
        <v>249</v>
      </c>
      <c r="M33" s="431" t="s">
        <v>556</v>
      </c>
      <c r="N33" s="432">
        <f>+O33-3</f>
        <v>46142</v>
      </c>
      <c r="O33" s="432">
        <v>46145</v>
      </c>
      <c r="P33" s="630" t="s">
        <v>323</v>
      </c>
      <c r="Q33" s="631"/>
      <c r="R33" s="448" t="s">
        <v>585</v>
      </c>
      <c r="S33" s="432">
        <f>+O33+7</f>
        <v>46152</v>
      </c>
      <c r="T33" s="432">
        <f>+O33+15</f>
        <v>46160</v>
      </c>
    </row>
    <row r="34" spans="1:23" s="428" customFormat="1" ht="12.75" customHeight="1">
      <c r="B34" s="436"/>
      <c r="C34" s="436"/>
      <c r="D34" s="437"/>
      <c r="E34" s="437"/>
      <c r="F34" s="436"/>
      <c r="G34" s="436"/>
      <c r="H34" s="436"/>
      <c r="I34" s="437"/>
      <c r="J34" s="437"/>
      <c r="K34" s="429"/>
      <c r="L34" s="429"/>
      <c r="M34" s="429"/>
      <c r="N34" s="429"/>
      <c r="O34" s="632"/>
      <c r="P34" s="632"/>
      <c r="Q34" s="449"/>
      <c r="R34" s="450"/>
      <c r="S34" s="450"/>
      <c r="T34" s="450"/>
    </row>
    <row r="35" spans="1:23" s="428" customFormat="1" ht="20.100000000000001" customHeight="1">
      <c r="B35" s="633" t="s">
        <v>28</v>
      </c>
      <c r="C35" s="633"/>
      <c r="D35" s="633"/>
      <c r="E35" s="633"/>
      <c r="F35" s="633"/>
      <c r="G35" s="451"/>
      <c r="H35" s="616" t="s">
        <v>324</v>
      </c>
      <c r="I35" s="614"/>
      <c r="J35" s="614"/>
      <c r="K35" s="614"/>
      <c r="L35" s="614"/>
      <c r="M35" s="615"/>
      <c r="N35" s="451"/>
      <c r="O35" s="616" t="s">
        <v>325</v>
      </c>
      <c r="P35" s="614"/>
      <c r="Q35" s="614"/>
      <c r="R35" s="614"/>
      <c r="S35" s="614"/>
      <c r="T35" s="615"/>
    </row>
    <row r="36" spans="1:23" s="428" customFormat="1" ht="17.100000000000001" customHeight="1">
      <c r="B36" s="525" t="s">
        <v>1</v>
      </c>
      <c r="C36" s="525" t="s">
        <v>8</v>
      </c>
      <c r="D36" s="525" t="s">
        <v>309</v>
      </c>
      <c r="E36" s="525" t="s">
        <v>289</v>
      </c>
      <c r="F36" s="525" t="s">
        <v>303</v>
      </c>
      <c r="G36" s="451"/>
      <c r="H36" s="617" t="s">
        <v>1</v>
      </c>
      <c r="I36" s="618"/>
      <c r="J36" s="525" t="s">
        <v>8</v>
      </c>
      <c r="K36" s="525" t="s">
        <v>309</v>
      </c>
      <c r="L36" s="525" t="s">
        <v>289</v>
      </c>
      <c r="M36" s="525" t="s">
        <v>326</v>
      </c>
      <c r="N36" s="452"/>
      <c r="O36" s="617" t="s">
        <v>1</v>
      </c>
      <c r="P36" s="618"/>
      <c r="Q36" s="527" t="s">
        <v>8</v>
      </c>
      <c r="R36" s="525" t="s">
        <v>309</v>
      </c>
      <c r="S36" s="525" t="s">
        <v>289</v>
      </c>
      <c r="T36" s="525" t="s">
        <v>327</v>
      </c>
    </row>
    <row r="37" spans="1:23" s="428" customFormat="1" ht="15.75" customHeight="1">
      <c r="B37" s="453" t="s">
        <v>406</v>
      </c>
      <c r="C37" s="454" t="s">
        <v>330</v>
      </c>
      <c r="D37" s="398">
        <f>E37-2</f>
        <v>46116</v>
      </c>
      <c r="E37" s="439">
        <v>46118</v>
      </c>
      <c r="F37" s="439">
        <f>+E37+12</f>
        <v>46130</v>
      </c>
      <c r="G37" s="455"/>
      <c r="H37" s="634" t="s">
        <v>259</v>
      </c>
      <c r="I37" s="635" t="s">
        <v>250</v>
      </c>
      <c r="J37" s="431" t="s">
        <v>358</v>
      </c>
      <c r="K37" s="432">
        <f>+L37-2</f>
        <v>46113</v>
      </c>
      <c r="L37" s="432">
        <v>46115</v>
      </c>
      <c r="M37" s="432">
        <f>+L37+15</f>
        <v>46130</v>
      </c>
      <c r="N37" s="450"/>
      <c r="O37" s="609" t="s">
        <v>249</v>
      </c>
      <c r="P37" s="610" t="s">
        <v>249</v>
      </c>
      <c r="Q37" s="431" t="s">
        <v>565</v>
      </c>
      <c r="R37" s="432">
        <f>+S37-3</f>
        <v>46114</v>
      </c>
      <c r="S37" s="432">
        <v>46117</v>
      </c>
      <c r="T37" s="432">
        <f>+S37+3</f>
        <v>46120</v>
      </c>
    </row>
    <row r="38" spans="1:23" s="428" customFormat="1" ht="15.75">
      <c r="B38" s="456" t="s">
        <v>404</v>
      </c>
      <c r="C38" s="454" t="s">
        <v>590</v>
      </c>
      <c r="D38" s="398">
        <f>E38-2</f>
        <v>46123</v>
      </c>
      <c r="E38" s="457">
        <v>46125</v>
      </c>
      <c r="F38" s="457">
        <f>+E38+12</f>
        <v>46137</v>
      </c>
      <c r="G38" s="455"/>
      <c r="H38" s="609" t="s">
        <v>328</v>
      </c>
      <c r="I38" s="610" t="s">
        <v>169</v>
      </c>
      <c r="J38" s="431" t="s">
        <v>358</v>
      </c>
      <c r="K38" s="432">
        <f>+L38-2</f>
        <v>46121</v>
      </c>
      <c r="L38" s="432">
        <v>46123</v>
      </c>
      <c r="M38" s="432">
        <f>+L38+15</f>
        <v>46138</v>
      </c>
      <c r="N38" s="450"/>
      <c r="O38" s="609" t="s">
        <v>245</v>
      </c>
      <c r="P38" s="610" t="s">
        <v>245</v>
      </c>
      <c r="Q38" s="431" t="s">
        <v>562</v>
      </c>
      <c r="R38" s="432">
        <f>+S38-2</f>
        <v>46122</v>
      </c>
      <c r="S38" s="432">
        <v>46124</v>
      </c>
      <c r="T38" s="432">
        <f>+S38+3</f>
        <v>46127</v>
      </c>
    </row>
    <row r="39" spans="1:23" s="428" customFormat="1" ht="15.75">
      <c r="B39" s="453" t="s">
        <v>262</v>
      </c>
      <c r="C39" s="454" t="s">
        <v>457</v>
      </c>
      <c r="D39" s="398">
        <f>E39-3</f>
        <v>46130</v>
      </c>
      <c r="E39" s="439">
        <v>46133</v>
      </c>
      <c r="F39" s="439">
        <f>+E39+12</f>
        <v>46145</v>
      </c>
      <c r="G39" s="455"/>
      <c r="H39" s="609" t="s">
        <v>260</v>
      </c>
      <c r="I39" s="610" t="s">
        <v>329</v>
      </c>
      <c r="J39" s="431" t="s">
        <v>457</v>
      </c>
      <c r="K39" s="432">
        <f>+L39-2</f>
        <v>46127</v>
      </c>
      <c r="L39" s="432">
        <v>46129</v>
      </c>
      <c r="M39" s="432">
        <f>+L39+15</f>
        <v>46144</v>
      </c>
      <c r="N39" s="450"/>
      <c r="O39" s="609" t="s">
        <v>249</v>
      </c>
      <c r="P39" s="610" t="s">
        <v>249</v>
      </c>
      <c r="Q39" s="431" t="s">
        <v>560</v>
      </c>
      <c r="R39" s="432">
        <f>+S39-2</f>
        <v>46129</v>
      </c>
      <c r="S39" s="432">
        <v>46131</v>
      </c>
      <c r="T39" s="432">
        <f>+S39+3</f>
        <v>46134</v>
      </c>
    </row>
    <row r="40" spans="1:23" s="428" customFormat="1" ht="15.75">
      <c r="B40" s="456" t="s">
        <v>481</v>
      </c>
      <c r="C40" s="454" t="s">
        <v>457</v>
      </c>
      <c r="D40" s="398">
        <f>E40-2</f>
        <v>46137</v>
      </c>
      <c r="E40" s="457">
        <v>46139</v>
      </c>
      <c r="F40" s="457">
        <f>+E40+13</f>
        <v>46152</v>
      </c>
      <c r="G40" s="455"/>
      <c r="H40" s="609" t="s">
        <v>261</v>
      </c>
      <c r="I40" s="610" t="s">
        <v>259</v>
      </c>
      <c r="J40" s="431" t="s">
        <v>457</v>
      </c>
      <c r="K40" s="432">
        <f>+L40-2</f>
        <v>46132</v>
      </c>
      <c r="L40" s="432">
        <v>46134</v>
      </c>
      <c r="M40" s="432">
        <f>+L40+15</f>
        <v>46149</v>
      </c>
      <c r="N40" s="450"/>
      <c r="O40" s="609" t="s">
        <v>245</v>
      </c>
      <c r="P40" s="610" t="s">
        <v>245</v>
      </c>
      <c r="Q40" s="431" t="s">
        <v>558</v>
      </c>
      <c r="R40" s="432">
        <f>+S40-4</f>
        <v>46134</v>
      </c>
      <c r="S40" s="432">
        <v>46138</v>
      </c>
      <c r="T40" s="432">
        <f>+S40+3</f>
        <v>46141</v>
      </c>
    </row>
    <row r="41" spans="1:23" s="428" customFormat="1" ht="15.75">
      <c r="B41" s="453" t="s">
        <v>406</v>
      </c>
      <c r="C41" s="454" t="s">
        <v>358</v>
      </c>
      <c r="D41" s="398">
        <f>E41-2</f>
        <v>46144</v>
      </c>
      <c r="E41" s="439">
        <v>46146</v>
      </c>
      <c r="F41" s="439">
        <f>+E41+12</f>
        <v>46158</v>
      </c>
      <c r="G41" s="455"/>
      <c r="H41" s="609" t="s">
        <v>259</v>
      </c>
      <c r="I41" s="610" t="s">
        <v>250</v>
      </c>
      <c r="J41" s="431" t="s">
        <v>457</v>
      </c>
      <c r="K41" s="432">
        <f>+L41-2</f>
        <v>46141</v>
      </c>
      <c r="L41" s="432">
        <v>46143</v>
      </c>
      <c r="M41" s="432">
        <f>+L41+15</f>
        <v>46158</v>
      </c>
      <c r="N41" s="450"/>
      <c r="O41" s="609" t="s">
        <v>249</v>
      </c>
      <c r="P41" s="610" t="s">
        <v>249</v>
      </c>
      <c r="Q41" s="431" t="s">
        <v>556</v>
      </c>
      <c r="R41" s="432">
        <f>+S41-3</f>
        <v>46142</v>
      </c>
      <c r="S41" s="432">
        <v>46145</v>
      </c>
      <c r="T41" s="432">
        <f>+S41+3</f>
        <v>46148</v>
      </c>
      <c r="U41" s="429"/>
      <c r="V41" s="429"/>
      <c r="W41" s="429"/>
    </row>
    <row r="42" spans="1:23" s="428" customFormat="1" ht="12.75" customHeight="1">
      <c r="B42" s="458"/>
      <c r="C42" s="458"/>
      <c r="D42" s="459"/>
      <c r="E42" s="459"/>
      <c r="F42" s="459"/>
      <c r="G42" s="437"/>
      <c r="H42" s="436"/>
      <c r="I42" s="437"/>
      <c r="J42" s="437"/>
      <c r="K42" s="429"/>
      <c r="L42" s="429"/>
      <c r="M42" s="429"/>
      <c r="N42" s="429"/>
      <c r="O42" s="632"/>
      <c r="P42" s="632"/>
      <c r="Q42" s="460"/>
      <c r="R42" s="450"/>
      <c r="S42" s="450"/>
      <c r="T42" s="450"/>
    </row>
    <row r="43" spans="1:23" s="428" customFormat="1" ht="20.100000000000001" customHeight="1">
      <c r="B43" s="616" t="s">
        <v>25</v>
      </c>
      <c r="C43" s="614"/>
      <c r="D43" s="614"/>
      <c r="E43" s="614"/>
      <c r="F43" s="615"/>
      <c r="G43" s="451"/>
      <c r="H43" s="616" t="s">
        <v>331</v>
      </c>
      <c r="I43" s="614"/>
      <c r="J43" s="614"/>
      <c r="K43" s="614"/>
      <c r="L43" s="614"/>
      <c r="M43" s="615"/>
      <c r="N43" s="451"/>
      <c r="O43" s="616" t="s">
        <v>332</v>
      </c>
      <c r="P43" s="614"/>
      <c r="Q43" s="614"/>
      <c r="R43" s="614"/>
      <c r="S43" s="614"/>
      <c r="T43" s="615"/>
    </row>
    <row r="44" spans="1:23" s="428" customFormat="1" ht="17.100000000000001" customHeight="1">
      <c r="B44" s="525" t="s">
        <v>1</v>
      </c>
      <c r="C44" s="525" t="s">
        <v>8</v>
      </c>
      <c r="D44" s="525" t="s">
        <v>309</v>
      </c>
      <c r="E44" s="525" t="s">
        <v>289</v>
      </c>
      <c r="F44" s="525" t="s">
        <v>290</v>
      </c>
      <c r="G44" s="449"/>
      <c r="H44" s="617" t="s">
        <v>1</v>
      </c>
      <c r="I44" s="618"/>
      <c r="J44" s="525" t="s">
        <v>8</v>
      </c>
      <c r="K44" s="525" t="s">
        <v>309</v>
      </c>
      <c r="L44" s="525" t="s">
        <v>289</v>
      </c>
      <c r="M44" s="525" t="s">
        <v>333</v>
      </c>
      <c r="N44" s="461"/>
      <c r="O44" s="636" t="s">
        <v>1</v>
      </c>
      <c r="P44" s="637"/>
      <c r="Q44" s="530" t="s">
        <v>8</v>
      </c>
      <c r="R44" s="530" t="s">
        <v>309</v>
      </c>
      <c r="S44" s="530" t="s">
        <v>289</v>
      </c>
      <c r="T44" s="530" t="s">
        <v>334</v>
      </c>
    </row>
    <row r="45" spans="1:23" s="428" customFormat="1" ht="15.75">
      <c r="B45" s="445" t="s">
        <v>259</v>
      </c>
      <c r="C45" s="431" t="s">
        <v>358</v>
      </c>
      <c r="D45" s="432">
        <f>+E45-2</f>
        <v>46113</v>
      </c>
      <c r="E45" s="432">
        <v>46115</v>
      </c>
      <c r="F45" s="432">
        <f>+E45+10</f>
        <v>46125</v>
      </c>
      <c r="G45" s="450"/>
      <c r="H45" s="609" t="s">
        <v>40</v>
      </c>
      <c r="I45" s="610"/>
      <c r="J45" s="454" t="s">
        <v>358</v>
      </c>
      <c r="K45" s="432">
        <f>+L45-2</f>
        <v>46113</v>
      </c>
      <c r="L45" s="432">
        <v>46115</v>
      </c>
      <c r="M45" s="432">
        <f>+L45+3</f>
        <v>46118</v>
      </c>
      <c r="N45" s="462"/>
      <c r="O45" s="609" t="s">
        <v>591</v>
      </c>
      <c r="P45" s="610"/>
      <c r="Q45" s="433" t="s">
        <v>596</v>
      </c>
      <c r="R45" s="432">
        <f>+S45-2</f>
        <v>46111</v>
      </c>
      <c r="S45" s="432">
        <v>46113</v>
      </c>
      <c r="T45" s="432">
        <f>+S45+9</f>
        <v>46122</v>
      </c>
    </row>
    <row r="46" spans="1:23" s="428" customFormat="1" ht="15.75">
      <c r="B46" s="445" t="s">
        <v>328</v>
      </c>
      <c r="C46" s="431" t="s">
        <v>358</v>
      </c>
      <c r="D46" s="432">
        <f>+E46-2</f>
        <v>46121</v>
      </c>
      <c r="E46" s="432">
        <v>46123</v>
      </c>
      <c r="F46" s="432">
        <f>+E46+10</f>
        <v>46133</v>
      </c>
      <c r="G46" s="450" t="s">
        <v>335</v>
      </c>
      <c r="H46" s="609" t="s">
        <v>384</v>
      </c>
      <c r="I46" s="610"/>
      <c r="J46" s="454" t="s">
        <v>358</v>
      </c>
      <c r="K46" s="412">
        <f>+L46-2</f>
        <v>46118</v>
      </c>
      <c r="L46" s="412">
        <v>46120</v>
      </c>
      <c r="M46" s="412">
        <f>+L46+3</f>
        <v>46123</v>
      </c>
      <c r="N46" s="450"/>
      <c r="O46" s="638" t="s">
        <v>336</v>
      </c>
      <c r="P46" s="639"/>
      <c r="Q46" s="463" t="s">
        <v>595</v>
      </c>
      <c r="R46" s="464">
        <f>+S46-2</f>
        <v>46118</v>
      </c>
      <c r="S46" s="464">
        <v>46120</v>
      </c>
      <c r="T46" s="464">
        <f>+S46+9</f>
        <v>46129</v>
      </c>
    </row>
    <row r="47" spans="1:23" s="428" customFormat="1" ht="15.75">
      <c r="B47" s="453" t="s">
        <v>260</v>
      </c>
      <c r="C47" s="431" t="s">
        <v>457</v>
      </c>
      <c r="D47" s="432">
        <f>+E47-2</f>
        <v>46127</v>
      </c>
      <c r="E47" s="432">
        <v>46129</v>
      </c>
      <c r="F47" s="432">
        <f>+E47+10</f>
        <v>46139</v>
      </c>
      <c r="G47" s="450"/>
      <c r="H47" s="609" t="s">
        <v>407</v>
      </c>
      <c r="I47" s="610"/>
      <c r="J47" s="454" t="s">
        <v>358</v>
      </c>
      <c r="K47" s="432">
        <f>+L47-2</f>
        <v>46125</v>
      </c>
      <c r="L47" s="432">
        <v>46127</v>
      </c>
      <c r="M47" s="432">
        <f>+L47+3</f>
        <v>46130</v>
      </c>
      <c r="N47" s="462"/>
      <c r="O47" s="609" t="s">
        <v>408</v>
      </c>
      <c r="P47" s="610"/>
      <c r="Q47" s="433" t="s">
        <v>594</v>
      </c>
      <c r="R47" s="432">
        <f>+S47-2</f>
        <v>46125</v>
      </c>
      <c r="S47" s="432">
        <v>46127</v>
      </c>
      <c r="T47" s="432">
        <f>+S47+9</f>
        <v>46136</v>
      </c>
    </row>
    <row r="48" spans="1:23" s="428" customFormat="1" ht="15.75">
      <c r="A48" s="429"/>
      <c r="B48" s="453" t="s">
        <v>261</v>
      </c>
      <c r="C48" s="431" t="s">
        <v>457</v>
      </c>
      <c r="D48" s="432">
        <f>+E48-2</f>
        <v>46132</v>
      </c>
      <c r="E48" s="432">
        <v>46134</v>
      </c>
      <c r="F48" s="432">
        <f>+E48+10</f>
        <v>46144</v>
      </c>
      <c r="G48" s="450"/>
      <c r="H48" s="609" t="s">
        <v>34</v>
      </c>
      <c r="I48" s="610"/>
      <c r="J48" s="454" t="s">
        <v>358</v>
      </c>
      <c r="K48" s="432">
        <f>+L48-2</f>
        <v>46132</v>
      </c>
      <c r="L48" s="432">
        <v>46134</v>
      </c>
      <c r="M48" s="432">
        <f>+L48+3</f>
        <v>46137</v>
      </c>
      <c r="N48" s="450"/>
      <c r="O48" s="609" t="s">
        <v>409</v>
      </c>
      <c r="P48" s="610"/>
      <c r="Q48" s="433" t="s">
        <v>593</v>
      </c>
      <c r="R48" s="432">
        <f>+S48-3</f>
        <v>46130</v>
      </c>
      <c r="S48" s="432">
        <v>46133</v>
      </c>
      <c r="T48" s="432">
        <f>+S48+9</f>
        <v>46142</v>
      </c>
    </row>
    <row r="49" spans="2:21" s="428" customFormat="1" ht="15.75">
      <c r="B49" s="453" t="s">
        <v>259</v>
      </c>
      <c r="C49" s="431" t="s">
        <v>457</v>
      </c>
      <c r="D49" s="432">
        <f>+E49-2</f>
        <v>46141</v>
      </c>
      <c r="E49" s="432">
        <v>46143</v>
      </c>
      <c r="F49" s="432">
        <f>+E49+10</f>
        <v>46153</v>
      </c>
      <c r="G49" s="450"/>
      <c r="H49" s="609" t="s">
        <v>481</v>
      </c>
      <c r="I49" s="610"/>
      <c r="J49" s="454" t="s">
        <v>457</v>
      </c>
      <c r="K49" s="432">
        <f>+L49-2</f>
        <v>46137</v>
      </c>
      <c r="L49" s="432">
        <v>46139</v>
      </c>
      <c r="M49" s="432">
        <f>+L49+6</f>
        <v>46145</v>
      </c>
      <c r="N49" s="450"/>
      <c r="O49" s="609" t="s">
        <v>544</v>
      </c>
      <c r="P49" s="610"/>
      <c r="Q49" s="433" t="s">
        <v>592</v>
      </c>
      <c r="R49" s="432">
        <f>+S49-2</f>
        <v>46139</v>
      </c>
      <c r="S49" s="432">
        <v>46141</v>
      </c>
      <c r="T49" s="432">
        <f>+S49+9</f>
        <v>46150</v>
      </c>
    </row>
    <row r="50" spans="2:21" s="428" customFormat="1" ht="12.75" customHeight="1">
      <c r="B50" s="458"/>
      <c r="C50" s="458"/>
      <c r="D50" s="459"/>
      <c r="E50" s="459"/>
      <c r="F50" s="459"/>
      <c r="G50" s="437"/>
      <c r="H50" s="436"/>
      <c r="I50" s="437"/>
      <c r="J50" s="437"/>
      <c r="K50" s="429"/>
      <c r="L50" s="429"/>
      <c r="M50" s="429"/>
      <c r="N50" s="429"/>
      <c r="O50" s="632"/>
      <c r="P50" s="632"/>
      <c r="Q50" s="460"/>
      <c r="R50" s="450"/>
      <c r="S50" s="450"/>
      <c r="T50" s="450"/>
    </row>
    <row r="51" spans="2:21" s="428" customFormat="1" ht="20.100000000000001" customHeight="1">
      <c r="B51" s="616" t="s">
        <v>337</v>
      </c>
      <c r="C51" s="614"/>
      <c r="D51" s="614"/>
      <c r="E51" s="614"/>
      <c r="F51" s="615"/>
      <c r="G51" s="465"/>
      <c r="H51" s="616" t="s">
        <v>338</v>
      </c>
      <c r="I51" s="614"/>
      <c r="J51" s="614"/>
      <c r="K51" s="614"/>
      <c r="L51" s="614"/>
      <c r="M51" s="615"/>
      <c r="N51" s="451"/>
      <c r="O51" s="633" t="s">
        <v>339</v>
      </c>
      <c r="P51" s="633"/>
      <c r="Q51" s="633"/>
      <c r="R51" s="633"/>
      <c r="S51" s="633"/>
      <c r="T51" s="633"/>
      <c r="U51" s="443"/>
    </row>
    <row r="52" spans="2:21" s="428" customFormat="1" ht="17.100000000000001" customHeight="1">
      <c r="B52" s="527" t="s">
        <v>1</v>
      </c>
      <c r="C52" s="525" t="s">
        <v>8</v>
      </c>
      <c r="D52" s="525" t="s">
        <v>309</v>
      </c>
      <c r="E52" s="525" t="s">
        <v>289</v>
      </c>
      <c r="F52" s="525" t="s">
        <v>340</v>
      </c>
      <c r="G52" s="466"/>
      <c r="H52" s="617" t="s">
        <v>1</v>
      </c>
      <c r="I52" s="618"/>
      <c r="J52" s="525" t="s">
        <v>8</v>
      </c>
      <c r="K52" s="525" t="s">
        <v>309</v>
      </c>
      <c r="L52" s="525" t="s">
        <v>289</v>
      </c>
      <c r="M52" s="525" t="s">
        <v>341</v>
      </c>
      <c r="N52" s="449"/>
      <c r="O52" s="636" t="s">
        <v>1</v>
      </c>
      <c r="P52" s="637"/>
      <c r="Q52" s="530" t="s">
        <v>8</v>
      </c>
      <c r="R52" s="530" t="s">
        <v>309</v>
      </c>
      <c r="S52" s="530" t="s">
        <v>289</v>
      </c>
      <c r="T52" s="530" t="s">
        <v>342</v>
      </c>
      <c r="U52" s="444"/>
    </row>
    <row r="53" spans="2:21" s="428" customFormat="1" ht="15.75">
      <c r="B53" s="541" t="s">
        <v>343</v>
      </c>
      <c r="C53" s="433" t="s">
        <v>410</v>
      </c>
      <c r="D53" s="464">
        <f>+E53-2</f>
        <v>46111</v>
      </c>
      <c r="E53" s="464">
        <v>46113</v>
      </c>
      <c r="F53" s="464">
        <f>+E53+5</f>
        <v>46118</v>
      </c>
      <c r="G53" s="467"/>
      <c r="H53" s="609" t="s">
        <v>246</v>
      </c>
      <c r="I53" s="610"/>
      <c r="J53" s="468" t="s">
        <v>412</v>
      </c>
      <c r="K53" s="432">
        <f>+L53-2</f>
        <v>46111</v>
      </c>
      <c r="L53" s="432">
        <v>46113</v>
      </c>
      <c r="M53" s="432">
        <f>+L53+12</f>
        <v>46125</v>
      </c>
      <c r="N53" s="450"/>
      <c r="O53" s="609" t="s">
        <v>246</v>
      </c>
      <c r="P53" s="610"/>
      <c r="Q53" s="468" t="s">
        <v>412</v>
      </c>
      <c r="R53" s="432">
        <f>+S53-3</f>
        <v>46110</v>
      </c>
      <c r="S53" s="432">
        <v>46113</v>
      </c>
      <c r="T53" s="432">
        <f>+S53+8</f>
        <v>46121</v>
      </c>
      <c r="U53" s="449"/>
    </row>
    <row r="54" spans="2:21" s="428" customFormat="1" ht="15.75">
      <c r="B54" s="541" t="s">
        <v>343</v>
      </c>
      <c r="C54" s="433" t="s">
        <v>411</v>
      </c>
      <c r="D54" s="432">
        <f>+E54-3</f>
        <v>46123</v>
      </c>
      <c r="E54" s="432">
        <v>46126</v>
      </c>
      <c r="F54" s="432">
        <f>+E54+5</f>
        <v>46131</v>
      </c>
      <c r="G54" s="467"/>
      <c r="H54" s="609" t="s">
        <v>252</v>
      </c>
      <c r="I54" s="610"/>
      <c r="J54" s="468" t="s">
        <v>602</v>
      </c>
      <c r="K54" s="432">
        <f>+L54-2</f>
        <v>46118</v>
      </c>
      <c r="L54" s="432">
        <f>L53+7</f>
        <v>46120</v>
      </c>
      <c r="M54" s="432">
        <f>+L54+12</f>
        <v>46132</v>
      </c>
      <c r="N54" s="450"/>
      <c r="O54" s="609" t="s">
        <v>252</v>
      </c>
      <c r="P54" s="610"/>
      <c r="Q54" s="468" t="s">
        <v>602</v>
      </c>
      <c r="R54" s="432">
        <f>+S54-2</f>
        <v>46118</v>
      </c>
      <c r="S54" s="432">
        <f>S53+7</f>
        <v>46120</v>
      </c>
      <c r="T54" s="432">
        <f>+S54+8</f>
        <v>46128</v>
      </c>
      <c r="U54" s="450"/>
    </row>
    <row r="55" spans="2:21" s="428" customFormat="1" ht="15.75">
      <c r="B55" s="541" t="s">
        <v>389</v>
      </c>
      <c r="C55" s="433" t="s">
        <v>598</v>
      </c>
      <c r="D55" s="464">
        <f>+E55-2</f>
        <v>46132</v>
      </c>
      <c r="E55" s="464">
        <v>46134</v>
      </c>
      <c r="F55" s="464">
        <f>+E55+5</f>
        <v>46139</v>
      </c>
      <c r="G55" s="467"/>
      <c r="H55" s="609" t="s">
        <v>246</v>
      </c>
      <c r="I55" s="610"/>
      <c r="J55" s="433" t="s">
        <v>601</v>
      </c>
      <c r="K55" s="432">
        <f>+L55-2</f>
        <v>46125</v>
      </c>
      <c r="L55" s="432">
        <f>L54+7</f>
        <v>46127</v>
      </c>
      <c r="M55" s="432">
        <f>+L55+12</f>
        <v>46139</v>
      </c>
      <c r="N55" s="450"/>
      <c r="O55" s="609" t="s">
        <v>246</v>
      </c>
      <c r="P55" s="610"/>
      <c r="Q55" s="433" t="s">
        <v>601</v>
      </c>
      <c r="R55" s="432">
        <f>+S55-2</f>
        <v>46125</v>
      </c>
      <c r="S55" s="432">
        <f>S54+7</f>
        <v>46127</v>
      </c>
      <c r="T55" s="432">
        <f>+S55+8</f>
        <v>46135</v>
      </c>
      <c r="U55" s="450"/>
    </row>
    <row r="56" spans="2:21" s="428" customFormat="1" ht="15.75">
      <c r="B56" s="541" t="s">
        <v>343</v>
      </c>
      <c r="C56" s="433" t="s">
        <v>598</v>
      </c>
      <c r="D56" s="464">
        <f>+E56-2</f>
        <v>46136</v>
      </c>
      <c r="E56" s="464">
        <v>46138</v>
      </c>
      <c r="F56" s="464">
        <f>+E56+5</f>
        <v>46143</v>
      </c>
      <c r="G56" s="467"/>
      <c r="H56" s="609" t="s">
        <v>252</v>
      </c>
      <c r="I56" s="610"/>
      <c r="J56" s="468" t="s">
        <v>600</v>
      </c>
      <c r="K56" s="432">
        <f>+L56-2</f>
        <v>46132</v>
      </c>
      <c r="L56" s="432">
        <f>L55+7</f>
        <v>46134</v>
      </c>
      <c r="M56" s="432">
        <f>+L56+12</f>
        <v>46146</v>
      </c>
      <c r="N56" s="450"/>
      <c r="O56" s="609" t="s">
        <v>252</v>
      </c>
      <c r="P56" s="610"/>
      <c r="Q56" s="468" t="s">
        <v>600</v>
      </c>
      <c r="R56" s="432">
        <f>+S56-2</f>
        <v>46132</v>
      </c>
      <c r="S56" s="432">
        <f>S55+7</f>
        <v>46134</v>
      </c>
      <c r="T56" s="432">
        <f>+S56+8</f>
        <v>46142</v>
      </c>
      <c r="U56" s="450"/>
    </row>
    <row r="57" spans="2:21" s="428" customFormat="1" ht="15.75">
      <c r="B57" s="541" t="s">
        <v>343</v>
      </c>
      <c r="C57" s="433" t="s">
        <v>597</v>
      </c>
      <c r="D57" s="464">
        <f>+E57-2</f>
        <v>46144</v>
      </c>
      <c r="E57" s="464">
        <v>46146</v>
      </c>
      <c r="F57" s="464">
        <f>+E57+5</f>
        <v>46151</v>
      </c>
      <c r="G57" s="467"/>
      <c r="H57" s="640" t="s">
        <v>246</v>
      </c>
      <c r="I57" s="641"/>
      <c r="J57" s="468" t="s">
        <v>599</v>
      </c>
      <c r="K57" s="432">
        <f>+L57-2</f>
        <v>46139</v>
      </c>
      <c r="L57" s="432">
        <f>L56+7</f>
        <v>46141</v>
      </c>
      <c r="M57" s="432">
        <f>+L57+12</f>
        <v>46153</v>
      </c>
      <c r="N57" s="450"/>
      <c r="O57" s="640" t="s">
        <v>246</v>
      </c>
      <c r="P57" s="641"/>
      <c r="Q57" s="468" t="s">
        <v>599</v>
      </c>
      <c r="R57" s="432">
        <f>+S57-2</f>
        <v>46139</v>
      </c>
      <c r="S57" s="432">
        <f>S56+7</f>
        <v>46141</v>
      </c>
      <c r="T57" s="432">
        <f>+S57+8</f>
        <v>46149</v>
      </c>
      <c r="U57" s="447"/>
    </row>
    <row r="58" spans="2:21" s="428" customFormat="1" ht="12.75" customHeight="1">
      <c r="B58" s="469"/>
      <c r="C58" s="429"/>
      <c r="D58" s="429"/>
      <c r="E58" s="470"/>
      <c r="F58" s="429"/>
      <c r="G58" s="429"/>
      <c r="H58" s="471"/>
      <c r="I58" s="437"/>
      <c r="J58" s="472"/>
      <c r="K58" s="436"/>
      <c r="L58" s="443"/>
      <c r="M58" s="443"/>
      <c r="N58" s="473"/>
      <c r="O58" s="474"/>
      <c r="P58" s="429"/>
      <c r="Q58" s="429"/>
      <c r="R58" s="429"/>
      <c r="S58" s="429"/>
      <c r="T58" s="429"/>
      <c r="U58" s="475"/>
    </row>
    <row r="59" spans="2:21" s="428" customFormat="1" ht="20.100000000000001" customHeight="1">
      <c r="B59" s="616" t="s">
        <v>240</v>
      </c>
      <c r="C59" s="614"/>
      <c r="D59" s="614"/>
      <c r="E59" s="614"/>
      <c r="F59" s="614"/>
      <c r="G59" s="614"/>
      <c r="H59" s="614"/>
      <c r="I59" s="614"/>
      <c r="J59" s="615"/>
      <c r="K59" s="451"/>
      <c r="L59" s="616" t="s">
        <v>18</v>
      </c>
      <c r="M59" s="614"/>
      <c r="N59" s="614"/>
      <c r="O59" s="614"/>
      <c r="P59" s="614"/>
      <c r="Q59" s="614"/>
      <c r="R59" s="614"/>
      <c r="S59" s="614"/>
      <c r="T59" s="615"/>
    </row>
    <row r="60" spans="2:21" s="428" customFormat="1" ht="17.100000000000001" customHeight="1">
      <c r="B60" s="527" t="s">
        <v>1</v>
      </c>
      <c r="C60" s="527" t="s">
        <v>8</v>
      </c>
      <c r="D60" s="527" t="s">
        <v>309</v>
      </c>
      <c r="E60" s="527" t="s">
        <v>289</v>
      </c>
      <c r="F60" s="617" t="s">
        <v>310</v>
      </c>
      <c r="G60" s="618"/>
      <c r="H60" s="527" t="s">
        <v>8</v>
      </c>
      <c r="I60" s="527" t="s">
        <v>311</v>
      </c>
      <c r="J60" s="527" t="s">
        <v>344</v>
      </c>
      <c r="K60" s="452"/>
      <c r="L60" s="642" t="s">
        <v>1</v>
      </c>
      <c r="M60" s="643"/>
      <c r="N60" s="642" t="s">
        <v>8</v>
      </c>
      <c r="O60" s="643"/>
      <c r="P60" s="642" t="s">
        <v>309</v>
      </c>
      <c r="Q60" s="643"/>
      <c r="R60" s="531" t="s">
        <v>289</v>
      </c>
      <c r="S60" s="642" t="s">
        <v>345</v>
      </c>
      <c r="T60" s="643"/>
    </row>
    <row r="61" spans="2:21" s="428" customFormat="1" ht="15.75">
      <c r="B61" s="740" t="s">
        <v>255</v>
      </c>
      <c r="C61" s="739" t="s">
        <v>391</v>
      </c>
      <c r="D61" s="486">
        <f>E61-2</f>
        <v>46081</v>
      </c>
      <c r="E61" s="486">
        <v>46083</v>
      </c>
      <c r="F61" s="741" t="s">
        <v>346</v>
      </c>
      <c r="G61" s="644"/>
      <c r="H61" s="448" t="s">
        <v>347</v>
      </c>
      <c r="I61" s="486">
        <f>+E61+10</f>
        <v>46093</v>
      </c>
      <c r="J61" s="486">
        <f>+E61+17</f>
        <v>46100</v>
      </c>
      <c r="K61" s="450"/>
      <c r="L61" s="746" t="s">
        <v>247</v>
      </c>
      <c r="M61" s="747"/>
      <c r="N61" s="748" t="s">
        <v>603</v>
      </c>
      <c r="O61" s="749"/>
      <c r="P61" s="645">
        <f>R61-3</f>
        <v>46114</v>
      </c>
      <c r="Q61" s="646"/>
      <c r="R61" s="486">
        <v>46117</v>
      </c>
      <c r="S61" s="742">
        <f>R61+16</f>
        <v>46133</v>
      </c>
      <c r="T61" s="743"/>
    </row>
    <row r="62" spans="2:21" s="428" customFormat="1" ht="15.75">
      <c r="B62" s="740" t="s">
        <v>247</v>
      </c>
      <c r="C62" s="739" t="s">
        <v>392</v>
      </c>
      <c r="D62" s="486">
        <f>E62-2</f>
        <v>46087</v>
      </c>
      <c r="E62" s="486">
        <v>46089</v>
      </c>
      <c r="F62" s="741" t="s">
        <v>413</v>
      </c>
      <c r="G62" s="644"/>
      <c r="H62" s="448" t="s">
        <v>414</v>
      </c>
      <c r="I62" s="486">
        <f>+E62+10</f>
        <v>46099</v>
      </c>
      <c r="J62" s="486">
        <f>+E62+17</f>
        <v>46106</v>
      </c>
      <c r="K62" s="450"/>
      <c r="L62" s="746" t="s">
        <v>251</v>
      </c>
      <c r="M62" s="747"/>
      <c r="N62" s="748" t="s">
        <v>604</v>
      </c>
      <c r="O62" s="749"/>
      <c r="P62" s="645">
        <f>R62-2</f>
        <v>46121</v>
      </c>
      <c r="Q62" s="646"/>
      <c r="R62" s="486">
        <v>46123</v>
      </c>
      <c r="S62" s="742">
        <f>R62+16</f>
        <v>46139</v>
      </c>
      <c r="T62" s="743"/>
    </row>
    <row r="63" spans="2:21" s="428" customFormat="1" ht="15.75">
      <c r="B63" s="740" t="s">
        <v>251</v>
      </c>
      <c r="C63" s="739" t="s">
        <v>415</v>
      </c>
      <c r="D63" s="486">
        <f>E63-2</f>
        <v>46094</v>
      </c>
      <c r="E63" s="486">
        <v>46096</v>
      </c>
      <c r="F63" s="630" t="s">
        <v>348</v>
      </c>
      <c r="G63" s="631"/>
      <c r="H63" s="448" t="s">
        <v>416</v>
      </c>
      <c r="I63" s="486">
        <f>+E63+10</f>
        <v>46106</v>
      </c>
      <c r="J63" s="486">
        <f>+E63+26</f>
        <v>46122</v>
      </c>
      <c r="K63" s="450"/>
      <c r="L63" s="746" t="s">
        <v>248</v>
      </c>
      <c r="M63" s="747"/>
      <c r="N63" s="748" t="s">
        <v>605</v>
      </c>
      <c r="O63" s="749"/>
      <c r="P63" s="647">
        <f>R63-2</f>
        <v>46128</v>
      </c>
      <c r="Q63" s="648"/>
      <c r="R63" s="486">
        <v>46130</v>
      </c>
      <c r="S63" s="744">
        <f>R63+16</f>
        <v>46146</v>
      </c>
      <c r="T63" s="745"/>
    </row>
    <row r="64" spans="2:21" s="428" customFormat="1" ht="15.75">
      <c r="B64" s="740" t="s">
        <v>248</v>
      </c>
      <c r="C64" s="739" t="s">
        <v>417</v>
      </c>
      <c r="D64" s="486">
        <f>E64-3</f>
        <v>46099</v>
      </c>
      <c r="E64" s="486">
        <v>46102</v>
      </c>
      <c r="F64" s="630" t="s">
        <v>348</v>
      </c>
      <c r="G64" s="631"/>
      <c r="H64" s="448" t="s">
        <v>416</v>
      </c>
      <c r="I64" s="486">
        <f>+E63+10</f>
        <v>46106</v>
      </c>
      <c r="J64" s="486">
        <f>+E64+20</f>
        <v>46122</v>
      </c>
      <c r="K64" s="450"/>
      <c r="L64" s="746" t="s">
        <v>255</v>
      </c>
      <c r="M64" s="747"/>
      <c r="N64" s="748" t="s">
        <v>606</v>
      </c>
      <c r="O64" s="749"/>
      <c r="P64" s="645">
        <f>R64-3</f>
        <v>46134</v>
      </c>
      <c r="Q64" s="646"/>
      <c r="R64" s="486">
        <v>46137</v>
      </c>
      <c r="S64" s="742">
        <f>R64+16</f>
        <v>46153</v>
      </c>
      <c r="T64" s="743"/>
    </row>
    <row r="65" spans="2:21" s="428" customFormat="1" ht="15.75">
      <c r="B65" s="740" t="s">
        <v>255</v>
      </c>
      <c r="C65" s="739" t="s">
        <v>418</v>
      </c>
      <c r="D65" s="486">
        <f>E65-2</f>
        <v>46107</v>
      </c>
      <c r="E65" s="486">
        <v>46109</v>
      </c>
      <c r="F65" s="630" t="s">
        <v>346</v>
      </c>
      <c r="G65" s="631"/>
      <c r="H65" s="448" t="s">
        <v>419</v>
      </c>
      <c r="I65" s="486">
        <f>+E65+10</f>
        <v>46119</v>
      </c>
      <c r="J65" s="486">
        <f>+E65+17</f>
        <v>46126</v>
      </c>
      <c r="K65" s="450"/>
      <c r="L65" s="746" t="s">
        <v>247</v>
      </c>
      <c r="M65" s="747"/>
      <c r="N65" s="748" t="s">
        <v>607</v>
      </c>
      <c r="O65" s="749"/>
      <c r="P65" s="645">
        <f>R65-2</f>
        <v>46142</v>
      </c>
      <c r="Q65" s="646"/>
      <c r="R65" s="486">
        <v>46144</v>
      </c>
      <c r="S65" s="742">
        <f>R65+16</f>
        <v>46160</v>
      </c>
      <c r="T65" s="743"/>
    </row>
    <row r="66" spans="2:21" s="428" customFormat="1" ht="12.75" customHeight="1">
      <c r="B66" s="476"/>
      <c r="C66" s="477"/>
      <c r="D66" s="450"/>
      <c r="E66" s="450"/>
      <c r="F66" s="478"/>
      <c r="G66" s="478"/>
      <c r="H66" s="461"/>
      <c r="I66" s="450"/>
      <c r="J66" s="450"/>
      <c r="K66" s="450"/>
      <c r="L66" s="478"/>
      <c r="M66" s="477"/>
      <c r="N66" s="450"/>
      <c r="O66" s="450"/>
      <c r="P66" s="478"/>
      <c r="Q66" s="478" t="s">
        <v>349</v>
      </c>
      <c r="R66" s="461"/>
      <c r="S66" s="450"/>
      <c r="T66" s="450"/>
    </row>
    <row r="67" spans="2:21" s="428" customFormat="1" ht="12.75" customHeight="1">
      <c r="B67" s="436"/>
      <c r="C67" s="436"/>
      <c r="D67" s="437"/>
      <c r="E67" s="437"/>
      <c r="F67" s="437"/>
      <c r="G67" s="472"/>
      <c r="H67" s="472"/>
      <c r="I67" s="436"/>
      <c r="J67" s="436"/>
      <c r="K67" s="437"/>
      <c r="L67" s="479"/>
      <c r="M67" s="451"/>
      <c r="N67" s="451"/>
      <c r="O67" s="480"/>
      <c r="P67" s="451"/>
      <c r="Q67" s="451"/>
      <c r="R67" s="451"/>
      <c r="S67" s="451"/>
      <c r="T67" s="451"/>
      <c r="U67" s="428" t="s">
        <v>350</v>
      </c>
    </row>
    <row r="68" spans="2:21" s="428" customFormat="1" ht="20.100000000000001" customHeight="1">
      <c r="B68" s="616" t="s">
        <v>15</v>
      </c>
      <c r="C68" s="614"/>
      <c r="D68" s="614"/>
      <c r="E68" s="614"/>
      <c r="F68" s="615"/>
      <c r="G68" s="451"/>
      <c r="H68" s="616" t="s">
        <v>351</v>
      </c>
      <c r="I68" s="614"/>
      <c r="J68" s="614"/>
      <c r="K68" s="614"/>
      <c r="L68" s="614"/>
      <c r="M68" s="615"/>
      <c r="N68" s="451"/>
      <c r="O68" s="616" t="s">
        <v>7</v>
      </c>
      <c r="P68" s="614"/>
      <c r="Q68" s="614"/>
      <c r="R68" s="614"/>
      <c r="S68" s="614"/>
      <c r="T68" s="615"/>
    </row>
    <row r="69" spans="2:21" s="428" customFormat="1" ht="17.100000000000001" customHeight="1">
      <c r="B69" s="527" t="s">
        <v>1</v>
      </c>
      <c r="C69" s="525" t="s">
        <v>8</v>
      </c>
      <c r="D69" s="525" t="s">
        <v>309</v>
      </c>
      <c r="E69" s="525" t="s">
        <v>289</v>
      </c>
      <c r="F69" s="525" t="s">
        <v>352</v>
      </c>
      <c r="G69" s="451"/>
      <c r="H69" s="617" t="s">
        <v>1</v>
      </c>
      <c r="I69" s="618"/>
      <c r="J69" s="527" t="s">
        <v>8</v>
      </c>
      <c r="K69" s="527" t="s">
        <v>309</v>
      </c>
      <c r="L69" s="527" t="s">
        <v>289</v>
      </c>
      <c r="M69" s="527" t="s">
        <v>353</v>
      </c>
      <c r="N69" s="452"/>
      <c r="O69" s="617" t="s">
        <v>1</v>
      </c>
      <c r="P69" s="618"/>
      <c r="Q69" s="525" t="s">
        <v>8</v>
      </c>
      <c r="R69" s="525" t="s">
        <v>309</v>
      </c>
      <c r="S69" s="525" t="s">
        <v>289</v>
      </c>
      <c r="T69" s="525" t="s">
        <v>354</v>
      </c>
    </row>
    <row r="70" spans="2:21" s="428" customFormat="1" ht="15.75">
      <c r="B70" s="533" t="s">
        <v>254</v>
      </c>
      <c r="C70" s="481" t="s">
        <v>420</v>
      </c>
      <c r="D70" s="464">
        <f>+E70-2</f>
        <v>46114</v>
      </c>
      <c r="E70" s="464">
        <v>46116</v>
      </c>
      <c r="F70" s="464">
        <f>+E70+10</f>
        <v>46126</v>
      </c>
      <c r="G70" s="480"/>
      <c r="H70" s="609" t="s">
        <v>399</v>
      </c>
      <c r="I70" s="610"/>
      <c r="J70" s="431" t="s">
        <v>401</v>
      </c>
      <c r="K70" s="432">
        <f>L70-2</f>
        <v>46116</v>
      </c>
      <c r="L70" s="432">
        <v>46118</v>
      </c>
      <c r="M70" s="432">
        <f>+L70+15</f>
        <v>46133</v>
      </c>
      <c r="N70" s="450"/>
      <c r="O70" s="609" t="s">
        <v>355</v>
      </c>
      <c r="P70" s="610"/>
      <c r="Q70" s="433" t="s">
        <v>390</v>
      </c>
      <c r="R70" s="432">
        <f>+S70-2</f>
        <v>46111</v>
      </c>
      <c r="S70" s="432">
        <v>46113</v>
      </c>
      <c r="T70" s="432">
        <f>+S70+12</f>
        <v>46125</v>
      </c>
      <c r="U70" s="429"/>
    </row>
    <row r="71" spans="2:21" s="428" customFormat="1" ht="15.75">
      <c r="B71" s="445" t="s">
        <v>253</v>
      </c>
      <c r="C71" s="454" t="s">
        <v>420</v>
      </c>
      <c r="D71" s="432">
        <f>+E71-2</f>
        <v>46121</v>
      </c>
      <c r="E71" s="432">
        <v>46123</v>
      </c>
      <c r="F71" s="486">
        <f>+E71+10</f>
        <v>46133</v>
      </c>
      <c r="G71" s="480"/>
      <c r="H71" s="609" t="s">
        <v>244</v>
      </c>
      <c r="I71" s="610"/>
      <c r="J71" s="431" t="s">
        <v>575</v>
      </c>
      <c r="K71" s="432">
        <f>L71-2</f>
        <v>46121</v>
      </c>
      <c r="L71" s="432">
        <v>46123</v>
      </c>
      <c r="M71" s="432">
        <f>+L71+15</f>
        <v>46138</v>
      </c>
      <c r="N71" s="450"/>
      <c r="O71" s="609" t="s">
        <v>356</v>
      </c>
      <c r="P71" s="610"/>
      <c r="Q71" s="433" t="s">
        <v>611</v>
      </c>
      <c r="R71" s="432">
        <f>+S71-2</f>
        <v>46118</v>
      </c>
      <c r="S71" s="432">
        <v>46120</v>
      </c>
      <c r="T71" s="432">
        <f>+S71+12</f>
        <v>46132</v>
      </c>
      <c r="U71" s="429"/>
    </row>
    <row r="72" spans="2:21" s="428" customFormat="1" ht="15.75">
      <c r="B72" s="445" t="s">
        <v>482</v>
      </c>
      <c r="C72" s="454" t="s">
        <v>405</v>
      </c>
      <c r="D72" s="432">
        <f>+E72-2</f>
        <v>46128</v>
      </c>
      <c r="E72" s="432">
        <v>46130</v>
      </c>
      <c r="F72" s="486">
        <f>+E72+10</f>
        <v>46140</v>
      </c>
      <c r="G72" s="480"/>
      <c r="H72" s="609" t="s">
        <v>256</v>
      </c>
      <c r="I72" s="610"/>
      <c r="J72" s="431" t="s">
        <v>574</v>
      </c>
      <c r="K72" s="432">
        <f>+L72-3</f>
        <v>46126</v>
      </c>
      <c r="L72" s="432">
        <v>46129</v>
      </c>
      <c r="M72" s="432">
        <f>+L72+15</f>
        <v>46144</v>
      </c>
      <c r="N72" s="450"/>
      <c r="O72" s="609" t="s">
        <v>357</v>
      </c>
      <c r="P72" s="610"/>
      <c r="Q72" s="433" t="s">
        <v>397</v>
      </c>
      <c r="R72" s="432">
        <f>+S72-2</f>
        <v>46125</v>
      </c>
      <c r="S72" s="432">
        <v>46127</v>
      </c>
      <c r="T72" s="432">
        <f>+S72+12</f>
        <v>46139</v>
      </c>
      <c r="U72" s="429"/>
    </row>
    <row r="73" spans="2:21" s="428" customFormat="1" ht="15.75">
      <c r="B73" s="533" t="s">
        <v>254</v>
      </c>
      <c r="C73" s="481" t="s">
        <v>608</v>
      </c>
      <c r="D73" s="464">
        <f>+E73-2</f>
        <v>46135</v>
      </c>
      <c r="E73" s="464">
        <v>46137</v>
      </c>
      <c r="F73" s="482">
        <f>+E73+10</f>
        <v>46147</v>
      </c>
      <c r="G73" s="480"/>
      <c r="H73" s="609" t="s">
        <v>243</v>
      </c>
      <c r="I73" s="610"/>
      <c r="J73" s="431" t="s">
        <v>571</v>
      </c>
      <c r="K73" s="432">
        <f>+L73-2</f>
        <v>46130</v>
      </c>
      <c r="L73" s="432">
        <v>46132</v>
      </c>
      <c r="M73" s="432">
        <f>+L73+15</f>
        <v>46147</v>
      </c>
      <c r="N73" s="450"/>
      <c r="O73" s="609" t="s">
        <v>359</v>
      </c>
      <c r="P73" s="610"/>
      <c r="Q73" s="433" t="s">
        <v>610</v>
      </c>
      <c r="R73" s="432">
        <f>+S73-2</f>
        <v>46132</v>
      </c>
      <c r="S73" s="432">
        <v>46134</v>
      </c>
      <c r="T73" s="432">
        <f>+S73+12</f>
        <v>46146</v>
      </c>
      <c r="U73" s="429"/>
    </row>
    <row r="74" spans="2:21" s="428" customFormat="1" ht="15.75">
      <c r="B74" s="533" t="s">
        <v>253</v>
      </c>
      <c r="C74" s="481" t="s">
        <v>608</v>
      </c>
      <c r="D74" s="464">
        <f>+E74-2</f>
        <v>46142</v>
      </c>
      <c r="E74" s="464">
        <v>46144</v>
      </c>
      <c r="F74" s="464">
        <f>+E74+10</f>
        <v>46154</v>
      </c>
      <c r="G74" s="480"/>
      <c r="H74" s="609" t="s">
        <v>399</v>
      </c>
      <c r="I74" s="610"/>
      <c r="J74" s="431" t="s">
        <v>568</v>
      </c>
      <c r="K74" s="432">
        <f>+L74-2</f>
        <v>46142</v>
      </c>
      <c r="L74" s="432">
        <v>46144</v>
      </c>
      <c r="M74" s="432">
        <f>+L74+15</f>
        <v>46159</v>
      </c>
      <c r="N74" s="450"/>
      <c r="O74" s="609" t="s">
        <v>355</v>
      </c>
      <c r="P74" s="610"/>
      <c r="Q74" s="433" t="s">
        <v>609</v>
      </c>
      <c r="R74" s="432">
        <f>+S74-2</f>
        <v>46139</v>
      </c>
      <c r="S74" s="432">
        <v>46141</v>
      </c>
      <c r="T74" s="432">
        <f>+S74+12</f>
        <v>46153</v>
      </c>
      <c r="U74" s="429"/>
    </row>
    <row r="75" spans="2:21" s="428" customFormat="1" ht="12.75" customHeight="1">
      <c r="B75" s="483"/>
      <c r="C75" s="483"/>
      <c r="D75" s="483"/>
      <c r="E75" s="483"/>
      <c r="F75" s="451"/>
      <c r="G75" s="451"/>
      <c r="H75" s="451"/>
      <c r="I75" s="451"/>
      <c r="J75" s="436"/>
      <c r="K75" s="437"/>
      <c r="L75" s="484"/>
      <c r="M75" s="484"/>
      <c r="N75" s="485"/>
      <c r="O75" s="436"/>
      <c r="P75" s="436"/>
      <c r="Q75" s="461"/>
      <c r="R75" s="450" t="s">
        <v>360</v>
      </c>
      <c r="S75" s="450"/>
      <c r="T75" s="450"/>
    </row>
    <row r="76" spans="2:21" s="428" customFormat="1" ht="20.100000000000001" customHeight="1">
      <c r="B76" s="623" t="s">
        <v>361</v>
      </c>
      <c r="C76" s="624"/>
      <c r="D76" s="624"/>
      <c r="E76" s="624"/>
      <c r="F76" s="625"/>
      <c r="G76" s="451"/>
      <c r="H76" s="616" t="s">
        <v>362</v>
      </c>
      <c r="I76" s="614"/>
      <c r="J76" s="614"/>
      <c r="K76" s="614"/>
      <c r="L76" s="614"/>
      <c r="M76" s="615"/>
      <c r="N76" s="451"/>
      <c r="O76" s="616" t="s">
        <v>363</v>
      </c>
      <c r="P76" s="614"/>
      <c r="Q76" s="614"/>
      <c r="R76" s="614"/>
      <c r="S76" s="614"/>
      <c r="T76" s="615"/>
      <c r="U76" s="451"/>
    </row>
    <row r="77" spans="2:21" s="428" customFormat="1" ht="17.100000000000001" customHeight="1">
      <c r="B77" s="527" t="s">
        <v>1</v>
      </c>
      <c r="C77" s="525" t="s">
        <v>8</v>
      </c>
      <c r="D77" s="525" t="s">
        <v>309</v>
      </c>
      <c r="E77" s="525" t="s">
        <v>289</v>
      </c>
      <c r="F77" s="525" t="s">
        <v>364</v>
      </c>
      <c r="G77" s="451"/>
      <c r="H77" s="617" t="s">
        <v>1</v>
      </c>
      <c r="I77" s="618"/>
      <c r="J77" s="527" t="s">
        <v>8</v>
      </c>
      <c r="K77" s="527" t="s">
        <v>309</v>
      </c>
      <c r="L77" s="527" t="s">
        <v>289</v>
      </c>
      <c r="M77" s="527" t="s">
        <v>365</v>
      </c>
      <c r="N77" s="452"/>
      <c r="O77" s="649" t="s">
        <v>1</v>
      </c>
      <c r="P77" s="650"/>
      <c r="Q77" s="526" t="s">
        <v>8</v>
      </c>
      <c r="R77" s="526" t="s">
        <v>309</v>
      </c>
      <c r="S77" s="526" t="s">
        <v>289</v>
      </c>
      <c r="T77" s="526" t="s">
        <v>366</v>
      </c>
      <c r="U77" s="452"/>
    </row>
    <row r="78" spans="2:21" s="428" customFormat="1" ht="15.75">
      <c r="B78" s="445" t="s">
        <v>399</v>
      </c>
      <c r="C78" s="431" t="s">
        <v>401</v>
      </c>
      <c r="D78" s="432">
        <f>+E78-2</f>
        <v>46116</v>
      </c>
      <c r="E78" s="432">
        <v>46118</v>
      </c>
      <c r="F78" s="486">
        <f>+E78+16</f>
        <v>46134</v>
      </c>
      <c r="G78" s="480"/>
      <c r="H78" s="609" t="s">
        <v>399</v>
      </c>
      <c r="I78" s="610"/>
      <c r="J78" s="431" t="s">
        <v>401</v>
      </c>
      <c r="K78" s="432">
        <f>L78-2</f>
        <v>46116</v>
      </c>
      <c r="L78" s="432">
        <v>46118</v>
      </c>
      <c r="M78" s="432">
        <f>+L78+12</f>
        <v>46130</v>
      </c>
      <c r="N78" s="450"/>
      <c r="O78" s="609" t="s">
        <v>399</v>
      </c>
      <c r="P78" s="610"/>
      <c r="Q78" s="431" t="s">
        <v>401</v>
      </c>
      <c r="R78" s="432">
        <f>S78-2</f>
        <v>46116</v>
      </c>
      <c r="S78" s="432">
        <v>46118</v>
      </c>
      <c r="T78" s="432">
        <f>+S78+13</f>
        <v>46131</v>
      </c>
      <c r="U78" s="487"/>
    </row>
    <row r="79" spans="2:21" s="428" customFormat="1" ht="15.75">
      <c r="B79" s="445" t="s">
        <v>244</v>
      </c>
      <c r="C79" s="431" t="s">
        <v>575</v>
      </c>
      <c r="D79" s="432">
        <f>+E79-2</f>
        <v>46121</v>
      </c>
      <c r="E79" s="432">
        <v>46123</v>
      </c>
      <c r="F79" s="486">
        <f>+E79+16</f>
        <v>46139</v>
      </c>
      <c r="G79" s="480"/>
      <c r="H79" s="609" t="s">
        <v>244</v>
      </c>
      <c r="I79" s="610"/>
      <c r="J79" s="431" t="s">
        <v>575</v>
      </c>
      <c r="K79" s="432">
        <f>L79-2</f>
        <v>46121</v>
      </c>
      <c r="L79" s="432">
        <v>46123</v>
      </c>
      <c r="M79" s="432">
        <f>+L79+12</f>
        <v>46135</v>
      </c>
      <c r="N79" s="450"/>
      <c r="O79" s="609" t="s">
        <v>244</v>
      </c>
      <c r="P79" s="610"/>
      <c r="Q79" s="431" t="s">
        <v>575</v>
      </c>
      <c r="R79" s="432">
        <f>S79-2</f>
        <v>46121</v>
      </c>
      <c r="S79" s="432">
        <v>46123</v>
      </c>
      <c r="T79" s="432">
        <f>+S79+13</f>
        <v>46136</v>
      </c>
      <c r="U79" s="488"/>
    </row>
    <row r="80" spans="2:21" s="428" customFormat="1" ht="15.75">
      <c r="B80" s="445" t="s">
        <v>256</v>
      </c>
      <c r="C80" s="431" t="s">
        <v>574</v>
      </c>
      <c r="D80" s="432">
        <f>+E80-3</f>
        <v>46126</v>
      </c>
      <c r="E80" s="432">
        <v>46129</v>
      </c>
      <c r="F80" s="486">
        <f>+E80+16</f>
        <v>46145</v>
      </c>
      <c r="G80" s="480"/>
      <c r="H80" s="609" t="s">
        <v>256</v>
      </c>
      <c r="I80" s="610"/>
      <c r="J80" s="431" t="s">
        <v>574</v>
      </c>
      <c r="K80" s="432">
        <f>+L80-3</f>
        <v>46126</v>
      </c>
      <c r="L80" s="432">
        <v>46129</v>
      </c>
      <c r="M80" s="432">
        <f>+L80+12</f>
        <v>46141</v>
      </c>
      <c r="N80" s="450"/>
      <c r="O80" s="609" t="s">
        <v>256</v>
      </c>
      <c r="P80" s="610"/>
      <c r="Q80" s="431" t="s">
        <v>574</v>
      </c>
      <c r="R80" s="432">
        <f>+S80-3</f>
        <v>46126</v>
      </c>
      <c r="S80" s="432">
        <v>46129</v>
      </c>
      <c r="T80" s="432">
        <f>+S80+13</f>
        <v>46142</v>
      </c>
      <c r="U80" s="489"/>
    </row>
    <row r="81" spans="2:21" s="428" customFormat="1" ht="15.75">
      <c r="B81" s="445" t="s">
        <v>243</v>
      </c>
      <c r="C81" s="431" t="s">
        <v>571</v>
      </c>
      <c r="D81" s="432">
        <f>+E81-2</f>
        <v>46130</v>
      </c>
      <c r="E81" s="432">
        <v>46132</v>
      </c>
      <c r="F81" s="486">
        <f>+E81+16</f>
        <v>46148</v>
      </c>
      <c r="G81" s="480"/>
      <c r="H81" s="609" t="s">
        <v>243</v>
      </c>
      <c r="I81" s="610"/>
      <c r="J81" s="431" t="s">
        <v>571</v>
      </c>
      <c r="K81" s="432">
        <f>+L81-2</f>
        <v>46130</v>
      </c>
      <c r="L81" s="432">
        <v>46132</v>
      </c>
      <c r="M81" s="432">
        <f>+L81+12</f>
        <v>46144</v>
      </c>
      <c r="N81" s="450"/>
      <c r="O81" s="609" t="s">
        <v>243</v>
      </c>
      <c r="P81" s="610"/>
      <c r="Q81" s="431" t="s">
        <v>571</v>
      </c>
      <c r="R81" s="432">
        <f>+S81-2</f>
        <v>46130</v>
      </c>
      <c r="S81" s="432">
        <v>46132</v>
      </c>
      <c r="T81" s="432">
        <f>+S81+13</f>
        <v>46145</v>
      </c>
      <c r="U81" s="487"/>
    </row>
    <row r="82" spans="2:21" s="428" customFormat="1" ht="15.75">
      <c r="B82" s="445" t="s">
        <v>399</v>
      </c>
      <c r="C82" s="431" t="s">
        <v>568</v>
      </c>
      <c r="D82" s="432">
        <f>+E82-2</f>
        <v>46142</v>
      </c>
      <c r="E82" s="432">
        <v>46144</v>
      </c>
      <c r="F82" s="432">
        <f>+E82+16</f>
        <v>46160</v>
      </c>
      <c r="G82" s="480"/>
      <c r="H82" s="609" t="s">
        <v>399</v>
      </c>
      <c r="I82" s="610"/>
      <c r="J82" s="431" t="s">
        <v>568</v>
      </c>
      <c r="K82" s="432">
        <f>+L82-2</f>
        <v>46142</v>
      </c>
      <c r="L82" s="432">
        <v>46144</v>
      </c>
      <c r="M82" s="432">
        <f>+L82+12</f>
        <v>46156</v>
      </c>
      <c r="N82" s="450"/>
      <c r="O82" s="609" t="s">
        <v>399</v>
      </c>
      <c r="P82" s="610"/>
      <c r="Q82" s="431" t="s">
        <v>568</v>
      </c>
      <c r="R82" s="432">
        <f>+S82-2</f>
        <v>46142</v>
      </c>
      <c r="S82" s="432">
        <v>46144</v>
      </c>
      <c r="T82" s="432">
        <f>+S82+13</f>
        <v>46157</v>
      </c>
      <c r="U82" s="450"/>
    </row>
    <row r="83" spans="2:21" s="428" customFormat="1" ht="12.75" customHeight="1">
      <c r="B83" s="490"/>
      <c r="C83" s="449"/>
      <c r="D83" s="450"/>
      <c r="E83" s="450"/>
      <c r="F83" s="478"/>
      <c r="G83" s="478"/>
      <c r="H83" s="491"/>
      <c r="I83" s="450"/>
      <c r="J83" s="450"/>
      <c r="K83" s="437"/>
      <c r="L83" s="478"/>
      <c r="M83" s="492"/>
      <c r="N83" s="450"/>
      <c r="O83" s="450"/>
      <c r="P83" s="493"/>
      <c r="Q83" s="493"/>
      <c r="R83" s="494"/>
      <c r="S83" s="450"/>
      <c r="T83" s="450"/>
      <c r="U83" s="449"/>
    </row>
    <row r="84" spans="2:21" s="428" customFormat="1" ht="20.100000000000001" customHeight="1">
      <c r="B84" s="616" t="s">
        <v>367</v>
      </c>
      <c r="C84" s="614"/>
      <c r="D84" s="614"/>
      <c r="E84" s="614"/>
      <c r="F84" s="615"/>
      <c r="H84" s="616" t="s">
        <v>368</v>
      </c>
      <c r="I84" s="614"/>
      <c r="J84" s="614"/>
      <c r="K84" s="614"/>
      <c r="L84" s="614"/>
      <c r="M84" s="614"/>
      <c r="N84" s="614"/>
      <c r="O84" s="614"/>
      <c r="P84" s="615"/>
    </row>
    <row r="85" spans="2:21" s="428" customFormat="1" ht="17.100000000000001" customHeight="1">
      <c r="B85" s="527" t="s">
        <v>1</v>
      </c>
      <c r="C85" s="527" t="s">
        <v>8</v>
      </c>
      <c r="D85" s="527" t="s">
        <v>309</v>
      </c>
      <c r="E85" s="527" t="s">
        <v>289</v>
      </c>
      <c r="F85" s="527" t="s">
        <v>369</v>
      </c>
      <c r="G85" s="495"/>
      <c r="H85" s="527" t="s">
        <v>1</v>
      </c>
      <c r="I85" s="527" t="s">
        <v>8</v>
      </c>
      <c r="J85" s="527" t="s">
        <v>309</v>
      </c>
      <c r="K85" s="527" t="s">
        <v>289</v>
      </c>
      <c r="L85" s="617" t="s">
        <v>310</v>
      </c>
      <c r="M85" s="618"/>
      <c r="N85" s="527" t="s">
        <v>8</v>
      </c>
      <c r="O85" s="527" t="s">
        <v>311</v>
      </c>
      <c r="P85" s="527" t="s">
        <v>370</v>
      </c>
    </row>
    <row r="86" spans="2:21" s="428" customFormat="1" ht="15.75">
      <c r="B86" s="445" t="s">
        <v>399</v>
      </c>
      <c r="C86" s="431" t="s">
        <v>401</v>
      </c>
      <c r="D86" s="432">
        <f>+E86-2</f>
        <v>46116</v>
      </c>
      <c r="E86" s="432">
        <v>46118</v>
      </c>
      <c r="F86" s="432">
        <f>+E86+17</f>
        <v>46135</v>
      </c>
      <c r="G86" s="450"/>
      <c r="H86" s="445" t="s">
        <v>249</v>
      </c>
      <c r="I86" s="431" t="s">
        <v>565</v>
      </c>
      <c r="J86" s="432">
        <f>+K86-3</f>
        <v>46114</v>
      </c>
      <c r="K86" s="432">
        <v>46117</v>
      </c>
      <c r="L86" s="609" t="s">
        <v>564</v>
      </c>
      <c r="M86" s="610"/>
      <c r="N86" s="496" t="s">
        <v>563</v>
      </c>
      <c r="O86" s="432">
        <f>+'SCHEDULE LCL EXPORT'!K86+9</f>
        <v>46126</v>
      </c>
      <c r="P86" s="432">
        <f>+'SCHEDULE LCL EXPORT'!K86+16</f>
        <v>46133</v>
      </c>
    </row>
    <row r="87" spans="2:21" s="428" customFormat="1" ht="15.75">
      <c r="B87" s="445" t="s">
        <v>244</v>
      </c>
      <c r="C87" s="431" t="s">
        <v>575</v>
      </c>
      <c r="D87" s="432">
        <f>+E87-2</f>
        <v>46121</v>
      </c>
      <c r="E87" s="432">
        <v>46123</v>
      </c>
      <c r="F87" s="432">
        <f>+E87+17</f>
        <v>46140</v>
      </c>
      <c r="G87" s="450"/>
      <c r="H87" s="445" t="s">
        <v>245</v>
      </c>
      <c r="I87" s="431" t="s">
        <v>562</v>
      </c>
      <c r="J87" s="432">
        <f>+K87-2</f>
        <v>46122</v>
      </c>
      <c r="K87" s="432">
        <v>46124</v>
      </c>
      <c r="L87" s="609" t="s">
        <v>315</v>
      </c>
      <c r="M87" s="610"/>
      <c r="N87" s="496" t="s">
        <v>561</v>
      </c>
      <c r="O87" s="432">
        <f>+'SCHEDULE LCL EXPORT'!K87+9</f>
        <v>46133</v>
      </c>
      <c r="P87" s="432">
        <f>+'SCHEDULE LCL EXPORT'!K87+16</f>
        <v>46140</v>
      </c>
    </row>
    <row r="88" spans="2:21" s="428" customFormat="1" ht="15.75">
      <c r="B88" s="445" t="s">
        <v>256</v>
      </c>
      <c r="C88" s="431" t="s">
        <v>574</v>
      </c>
      <c r="D88" s="432">
        <f>+E88-3</f>
        <v>46126</v>
      </c>
      <c r="E88" s="432">
        <v>46129</v>
      </c>
      <c r="F88" s="432">
        <f>+E88+17</f>
        <v>46146</v>
      </c>
      <c r="G88" s="450"/>
      <c r="H88" s="533" t="s">
        <v>249</v>
      </c>
      <c r="I88" s="431" t="s">
        <v>560</v>
      </c>
      <c r="J88" s="464">
        <f>+K88-2</f>
        <v>46129</v>
      </c>
      <c r="K88" s="432">
        <v>46131</v>
      </c>
      <c r="L88" s="638" t="s">
        <v>396</v>
      </c>
      <c r="M88" s="639"/>
      <c r="N88" s="497" t="s">
        <v>559</v>
      </c>
      <c r="O88" s="432">
        <f>+'SCHEDULE LCL EXPORT'!K88+9</f>
        <v>46140</v>
      </c>
      <c r="P88" s="432">
        <f>+'SCHEDULE LCL EXPORT'!K88+16</f>
        <v>46147</v>
      </c>
    </row>
    <row r="89" spans="2:21" s="428" customFormat="1" ht="15.75">
      <c r="B89" s="445" t="s">
        <v>243</v>
      </c>
      <c r="C89" s="431" t="s">
        <v>571</v>
      </c>
      <c r="D89" s="432">
        <f>+E89-2</f>
        <v>46130</v>
      </c>
      <c r="E89" s="432">
        <v>46132</v>
      </c>
      <c r="F89" s="432">
        <f>+E89+17</f>
        <v>46149</v>
      </c>
      <c r="G89" s="450"/>
      <c r="H89" s="445" t="s">
        <v>245</v>
      </c>
      <c r="I89" s="431" t="s">
        <v>558</v>
      </c>
      <c r="J89" s="432">
        <f>+K89-2</f>
        <v>46136</v>
      </c>
      <c r="K89" s="432">
        <v>46138</v>
      </c>
      <c r="L89" s="609" t="s">
        <v>60</v>
      </c>
      <c r="M89" s="610"/>
      <c r="N89" s="496" t="s">
        <v>557</v>
      </c>
      <c r="O89" s="432">
        <f>+'SCHEDULE LCL EXPORT'!K89+9</f>
        <v>46147</v>
      </c>
      <c r="P89" s="432">
        <f>+'SCHEDULE LCL EXPORT'!K89+16</f>
        <v>46154</v>
      </c>
    </row>
    <row r="90" spans="2:21" s="428" customFormat="1" ht="15.75">
      <c r="B90" s="445" t="s">
        <v>399</v>
      </c>
      <c r="C90" s="431" t="s">
        <v>568</v>
      </c>
      <c r="D90" s="432">
        <f>+E90-2</f>
        <v>46142</v>
      </c>
      <c r="E90" s="432">
        <v>46144</v>
      </c>
      <c r="F90" s="432">
        <f>+E90+17</f>
        <v>46161</v>
      </c>
      <c r="G90" s="450"/>
      <c r="H90" s="533" t="s">
        <v>249</v>
      </c>
      <c r="I90" s="431" t="s">
        <v>556</v>
      </c>
      <c r="J90" s="464">
        <f>+K90-3</f>
        <v>46142</v>
      </c>
      <c r="K90" s="432">
        <v>46145</v>
      </c>
      <c r="L90" s="638" t="s">
        <v>398</v>
      </c>
      <c r="M90" s="639"/>
      <c r="N90" s="497" t="s">
        <v>555</v>
      </c>
      <c r="O90" s="432">
        <f>+'SCHEDULE LCL EXPORT'!K90+9</f>
        <v>46154</v>
      </c>
      <c r="P90" s="432">
        <f>+'SCHEDULE LCL EXPORT'!K90+16</f>
        <v>46161</v>
      </c>
    </row>
    <row r="91" spans="2:21" s="428" customFormat="1" ht="12.75" customHeight="1">
      <c r="B91" s="498"/>
      <c r="C91" s="499"/>
      <c r="D91" s="450"/>
      <c r="E91" s="450"/>
      <c r="F91" s="450"/>
      <c r="G91" s="450"/>
      <c r="H91" s="487"/>
      <c r="I91" s="487"/>
      <c r="J91" s="450"/>
      <c r="K91" s="480"/>
      <c r="L91" s="478"/>
      <c r="M91" s="500"/>
      <c r="N91" s="450"/>
      <c r="O91" s="450"/>
      <c r="P91" s="501"/>
      <c r="Q91" s="501"/>
      <c r="R91" s="502"/>
      <c r="S91" s="450"/>
      <c r="T91" s="450"/>
    </row>
    <row r="92" spans="2:21" s="428" customFormat="1" ht="20.100000000000001" customHeight="1">
      <c r="B92" s="616" t="s">
        <v>371</v>
      </c>
      <c r="C92" s="614"/>
      <c r="D92" s="614"/>
      <c r="E92" s="614"/>
      <c r="F92" s="614"/>
      <c r="G92" s="614"/>
      <c r="H92" s="615"/>
      <c r="J92" s="503" t="s">
        <v>372</v>
      </c>
      <c r="K92" s="504"/>
      <c r="L92" s="504"/>
      <c r="M92" s="504"/>
      <c r="N92" s="504"/>
      <c r="O92" s="504"/>
      <c r="P92" s="504"/>
      <c r="Q92" s="504"/>
      <c r="R92" s="505"/>
    </row>
    <row r="93" spans="2:21" s="428" customFormat="1" ht="17.100000000000001" customHeight="1">
      <c r="B93" s="527" t="s">
        <v>1</v>
      </c>
      <c r="C93" s="527" t="s">
        <v>8</v>
      </c>
      <c r="D93" s="527" t="s">
        <v>309</v>
      </c>
      <c r="E93" s="527" t="s">
        <v>289</v>
      </c>
      <c r="F93" s="527" t="s">
        <v>373</v>
      </c>
      <c r="G93" s="527" t="s">
        <v>374</v>
      </c>
      <c r="H93" s="527" t="s">
        <v>375</v>
      </c>
      <c r="J93" s="506" t="s">
        <v>376</v>
      </c>
      <c r="K93" s="507"/>
      <c r="L93" s="508"/>
      <c r="M93" s="509"/>
      <c r="N93" s="510"/>
      <c r="O93" s="511"/>
      <c r="P93" s="511"/>
      <c r="Q93" s="511"/>
      <c r="R93" s="512"/>
    </row>
    <row r="94" spans="2:21" s="428" customFormat="1" ht="15.75">
      <c r="B94" s="445" t="s">
        <v>421</v>
      </c>
      <c r="C94" s="431" t="s">
        <v>140</v>
      </c>
      <c r="D94" s="432">
        <f>+E94-3</f>
        <v>46113</v>
      </c>
      <c r="E94" s="432">
        <v>46116</v>
      </c>
      <c r="F94" s="432">
        <f>+E94+21</f>
        <v>46137</v>
      </c>
      <c r="G94" s="432">
        <f>+F94+3</f>
        <v>46140</v>
      </c>
      <c r="H94" s="432">
        <f>+G94+3</f>
        <v>46143</v>
      </c>
      <c r="J94" s="513"/>
      <c r="K94" s="514"/>
      <c r="L94" s="515"/>
      <c r="M94" s="516"/>
      <c r="N94" s="517"/>
      <c r="O94" s="514"/>
      <c r="P94" s="514"/>
      <c r="Q94" s="514"/>
      <c r="R94" s="518"/>
    </row>
    <row r="95" spans="2:21" s="428" customFormat="1" ht="15.75">
      <c r="B95" s="445" t="s">
        <v>393</v>
      </c>
      <c r="C95" s="431" t="s">
        <v>615</v>
      </c>
      <c r="D95" s="432">
        <f>+E95-3</f>
        <v>46120</v>
      </c>
      <c r="E95" s="432">
        <v>46123</v>
      </c>
      <c r="F95" s="486">
        <f>+E95+21</f>
        <v>46144</v>
      </c>
      <c r="G95" s="486">
        <f>+F95+3</f>
        <v>46147</v>
      </c>
      <c r="H95" s="486">
        <f>+G95+3</f>
        <v>46150</v>
      </c>
      <c r="J95" s="519"/>
      <c r="K95" s="520"/>
      <c r="L95" s="515"/>
      <c r="M95" s="516"/>
      <c r="N95" s="517"/>
      <c r="O95" s="514"/>
      <c r="P95" s="514"/>
      <c r="Q95" s="514"/>
      <c r="R95" s="518"/>
    </row>
    <row r="96" spans="2:21" s="428" customFormat="1" ht="18.75">
      <c r="B96" s="445" t="s">
        <v>379</v>
      </c>
      <c r="C96" s="431" t="s">
        <v>614</v>
      </c>
      <c r="D96" s="432">
        <f>+E96-3</f>
        <v>46127</v>
      </c>
      <c r="E96" s="432">
        <v>46130</v>
      </c>
      <c r="F96" s="486">
        <f>+E96+21</f>
        <v>46151</v>
      </c>
      <c r="G96" s="486">
        <f>+F96+3</f>
        <v>46154</v>
      </c>
      <c r="H96" s="486">
        <f>+G96+3</f>
        <v>46157</v>
      </c>
      <c r="J96" s="607" t="s">
        <v>439</v>
      </c>
      <c r="K96" s="608"/>
      <c r="L96" s="608"/>
      <c r="M96" s="516"/>
      <c r="N96" s="517"/>
      <c r="O96" s="514"/>
      <c r="P96" s="514"/>
      <c r="Q96" s="514"/>
      <c r="R96" s="518"/>
    </row>
    <row r="97" spans="1:18" s="428" customFormat="1" ht="15.75">
      <c r="B97" s="445" t="s">
        <v>75</v>
      </c>
      <c r="C97" s="431" t="s">
        <v>613</v>
      </c>
      <c r="D97" s="432">
        <f>+E97-3</f>
        <v>46134</v>
      </c>
      <c r="E97" s="432">
        <v>46137</v>
      </c>
      <c r="F97" s="486">
        <f>+E97+21</f>
        <v>46158</v>
      </c>
      <c r="G97" s="486">
        <f>+F97+3</f>
        <v>46161</v>
      </c>
      <c r="H97" s="486">
        <f>+G97+3</f>
        <v>46164</v>
      </c>
      <c r="J97" s="519" t="s">
        <v>378</v>
      </c>
      <c r="K97" s="520"/>
      <c r="L97" s="515"/>
      <c r="M97" s="516"/>
      <c r="N97" s="517"/>
      <c r="O97" s="514"/>
      <c r="P97" s="514"/>
      <c r="Q97" s="514"/>
      <c r="R97" s="518"/>
    </row>
    <row r="98" spans="1:18" s="428" customFormat="1" ht="15.75">
      <c r="B98" s="445" t="s">
        <v>377</v>
      </c>
      <c r="C98" s="431" t="s">
        <v>612</v>
      </c>
      <c r="D98" s="432">
        <f>+E98-3</f>
        <v>46141</v>
      </c>
      <c r="E98" s="432">
        <v>46144</v>
      </c>
      <c r="F98" s="432">
        <f>+E98+21</f>
        <v>46165</v>
      </c>
      <c r="G98" s="432">
        <f>+F98+3</f>
        <v>46168</v>
      </c>
      <c r="H98" s="432">
        <f>+G98+3</f>
        <v>46171</v>
      </c>
      <c r="J98" s="519" t="s">
        <v>380</v>
      </c>
      <c r="K98" s="520"/>
      <c r="L98" s="515"/>
      <c r="M98" s="516"/>
      <c r="N98" s="517"/>
      <c r="O98" s="514"/>
      <c r="P98" s="514"/>
      <c r="Q98" s="514"/>
      <c r="R98" s="518"/>
    </row>
    <row r="99" spans="1:18" s="428" customFormat="1" ht="15.75">
      <c r="G99" s="451"/>
      <c r="H99" s="451"/>
      <c r="I99" s="451"/>
      <c r="J99" s="534" t="s">
        <v>381</v>
      </c>
      <c r="K99" s="521"/>
      <c r="L99" s="521"/>
      <c r="M99" s="521"/>
      <c r="N99" s="521"/>
      <c r="O99" s="522"/>
      <c r="P99" s="522"/>
      <c r="Q99" s="522"/>
      <c r="R99" s="523"/>
    </row>
    <row r="100" spans="1:18" s="428" customFormat="1" ht="12.75" customHeight="1">
      <c r="A100" s="524"/>
    </row>
    <row r="101" spans="1:18" s="428" customFormat="1" ht="16.5" customHeight="1">
      <c r="A101" s="524"/>
    </row>
    <row r="102" spans="1:18" s="428" customFormat="1" ht="15.75"/>
    <row r="103" spans="1:18" s="428" customFormat="1" ht="15.75"/>
    <row r="104" spans="1:18" s="428" customFormat="1" ht="15.75"/>
  </sheetData>
  <mergeCells count="163">
    <mergeCell ref="B92:H92"/>
    <mergeCell ref="L85:M85"/>
    <mergeCell ref="L86:M86"/>
    <mergeCell ref="L87:M87"/>
    <mergeCell ref="L88:M88"/>
    <mergeCell ref="L89:M89"/>
    <mergeCell ref="L90:M90"/>
    <mergeCell ref="H81:I81"/>
    <mergeCell ref="O81:P81"/>
    <mergeCell ref="H82:I82"/>
    <mergeCell ref="O82:P82"/>
    <mergeCell ref="B84:F84"/>
    <mergeCell ref="H84:P84"/>
    <mergeCell ref="H78:I78"/>
    <mergeCell ref="O78:P78"/>
    <mergeCell ref="H79:I79"/>
    <mergeCell ref="O79:P79"/>
    <mergeCell ref="H80:I80"/>
    <mergeCell ref="O80:P80"/>
    <mergeCell ref="H74:I74"/>
    <mergeCell ref="O74:P74"/>
    <mergeCell ref="B76:F76"/>
    <mergeCell ref="H76:M76"/>
    <mergeCell ref="O76:T76"/>
    <mergeCell ref="H77:I77"/>
    <mergeCell ref="O77:P77"/>
    <mergeCell ref="H71:I71"/>
    <mergeCell ref="O71:P71"/>
    <mergeCell ref="H72:I72"/>
    <mergeCell ref="O72:P72"/>
    <mergeCell ref="H73:I73"/>
    <mergeCell ref="O73:P73"/>
    <mergeCell ref="B68:F68"/>
    <mergeCell ref="H68:M68"/>
    <mergeCell ref="O68:T68"/>
    <mergeCell ref="H69:I69"/>
    <mergeCell ref="O69:P69"/>
    <mergeCell ref="H70:I70"/>
    <mergeCell ref="O70:P70"/>
    <mergeCell ref="F64:G64"/>
    <mergeCell ref="L64:M64"/>
    <mergeCell ref="N64:O64"/>
    <mergeCell ref="P64:Q64"/>
    <mergeCell ref="S64:T64"/>
    <mergeCell ref="F65:G65"/>
    <mergeCell ref="L65:M65"/>
    <mergeCell ref="N65:O65"/>
    <mergeCell ref="P65:Q65"/>
    <mergeCell ref="S65:T65"/>
    <mergeCell ref="F62:G62"/>
    <mergeCell ref="L62:M62"/>
    <mergeCell ref="N62:O62"/>
    <mergeCell ref="P62:Q62"/>
    <mergeCell ref="S62:T62"/>
    <mergeCell ref="F63:G63"/>
    <mergeCell ref="L63:M63"/>
    <mergeCell ref="N63:O63"/>
    <mergeCell ref="P63:Q63"/>
    <mergeCell ref="S63:T63"/>
    <mergeCell ref="F60:G60"/>
    <mergeCell ref="L60:M60"/>
    <mergeCell ref="N60:O60"/>
    <mergeCell ref="P60:Q60"/>
    <mergeCell ref="S60:T60"/>
    <mergeCell ref="F61:G61"/>
    <mergeCell ref="L61:M61"/>
    <mergeCell ref="N61:O61"/>
    <mergeCell ref="P61:Q61"/>
    <mergeCell ref="S61:T61"/>
    <mergeCell ref="H56:I56"/>
    <mergeCell ref="O56:P56"/>
    <mergeCell ref="H57:I57"/>
    <mergeCell ref="O57:P57"/>
    <mergeCell ref="B59:J59"/>
    <mergeCell ref="L59:T59"/>
    <mergeCell ref="H53:I53"/>
    <mergeCell ref="O53:P53"/>
    <mergeCell ref="H54:I54"/>
    <mergeCell ref="O54:P54"/>
    <mergeCell ref="H55:I55"/>
    <mergeCell ref="O55:P55"/>
    <mergeCell ref="O50:P50"/>
    <mergeCell ref="B51:F51"/>
    <mergeCell ref="H51:M51"/>
    <mergeCell ref="O51:T51"/>
    <mergeCell ref="H52:I52"/>
    <mergeCell ref="O52:P52"/>
    <mergeCell ref="H47:I47"/>
    <mergeCell ref="O47:P47"/>
    <mergeCell ref="H48:I48"/>
    <mergeCell ref="O48:P48"/>
    <mergeCell ref="H49:I49"/>
    <mergeCell ref="O49:P49"/>
    <mergeCell ref="H44:I44"/>
    <mergeCell ref="O44:P44"/>
    <mergeCell ref="H45:I45"/>
    <mergeCell ref="O45:P45"/>
    <mergeCell ref="H46:I46"/>
    <mergeCell ref="O46:P46"/>
    <mergeCell ref="H40:I40"/>
    <mergeCell ref="O40:P40"/>
    <mergeCell ref="H41:I41"/>
    <mergeCell ref="O41:P41"/>
    <mergeCell ref="O42:P42"/>
    <mergeCell ref="B43:F43"/>
    <mergeCell ref="H43:M43"/>
    <mergeCell ref="O43:T43"/>
    <mergeCell ref="H37:I37"/>
    <mergeCell ref="O37:P37"/>
    <mergeCell ref="H38:I38"/>
    <mergeCell ref="O38:P38"/>
    <mergeCell ref="H39:I39"/>
    <mergeCell ref="O39:P39"/>
    <mergeCell ref="O34:P34"/>
    <mergeCell ref="B35:F35"/>
    <mergeCell ref="H35:M35"/>
    <mergeCell ref="O35:T35"/>
    <mergeCell ref="H36:I36"/>
    <mergeCell ref="O36:P36"/>
    <mergeCell ref="F31:G31"/>
    <mergeCell ref="P31:Q31"/>
    <mergeCell ref="F32:G32"/>
    <mergeCell ref="P32:Q32"/>
    <mergeCell ref="F33:G33"/>
    <mergeCell ref="P33:Q33"/>
    <mergeCell ref="F20:G20"/>
    <mergeCell ref="P20:Q20"/>
    <mergeCell ref="F28:G28"/>
    <mergeCell ref="P28:Q28"/>
    <mergeCell ref="F29:G29"/>
    <mergeCell ref="P29:Q29"/>
    <mergeCell ref="F30:G30"/>
    <mergeCell ref="P30:Q30"/>
    <mergeCell ref="F24:G24"/>
    <mergeCell ref="P24:Q24"/>
    <mergeCell ref="F25:G25"/>
    <mergeCell ref="P25:Q25"/>
    <mergeCell ref="B27:J27"/>
    <mergeCell ref="L27:T27"/>
    <mergeCell ref="J96:L96"/>
    <mergeCell ref="F14:G14"/>
    <mergeCell ref="P14:Q14"/>
    <mergeCell ref="F15:G15"/>
    <mergeCell ref="P15:Q15"/>
    <mergeCell ref="F16:G16"/>
    <mergeCell ref="P16:Q16"/>
    <mergeCell ref="B9:T9"/>
    <mergeCell ref="B11:J11"/>
    <mergeCell ref="L11:T11"/>
    <mergeCell ref="F12:G12"/>
    <mergeCell ref="P12:Q12"/>
    <mergeCell ref="F13:G13"/>
    <mergeCell ref="P13:Q13"/>
    <mergeCell ref="F21:G21"/>
    <mergeCell ref="P21:Q21"/>
    <mergeCell ref="F22:G22"/>
    <mergeCell ref="P22:Q22"/>
    <mergeCell ref="F23:G23"/>
    <mergeCell ref="P23:Q23"/>
    <mergeCell ref="F17:G17"/>
    <mergeCell ref="P17:Q17"/>
    <mergeCell ref="B19:J19"/>
    <mergeCell ref="L19:T19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 22</vt:lpstr>
      <vt:lpstr>Feb 22</vt:lpstr>
      <vt:lpstr>SCHEDULE LCL IMPORT </vt:lpstr>
      <vt:lpstr>EXPORT SHA &amp; HKG-</vt:lpstr>
      <vt:lpstr>SCHEDULE LCL 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SINTA MANIK</dc:creator>
  <cp:lastModifiedBy>backup</cp:lastModifiedBy>
  <dcterms:created xsi:type="dcterms:W3CDTF">2019-10-31T07:19:00Z</dcterms:created>
  <dcterms:modified xsi:type="dcterms:W3CDTF">2026-04-06T06:32:35Z</dcterms:modified>
</cp:coreProperties>
</file>